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90" windowWidth="20730" windowHeight="11760" tabRatio="637" activeTab="0"/>
  </bookViews>
  <sheets>
    <sheet name="budget-planner" sheetId="1" r:id="rId1"/>
  </sheets>
  <definedNames>
    <definedName name="_xlnm.Print_Area" localSheetId="0">'budget-planner'!$A$8:$H$121</definedName>
  </definedNames>
  <calcPr fullCalcOnLoad="1"/>
</workbook>
</file>

<file path=xl/sharedStrings.xml><?xml version="1.0" encoding="utf-8"?>
<sst xmlns="http://schemas.openxmlformats.org/spreadsheetml/2006/main" count="247" uniqueCount="115">
  <si>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</si>
  <si>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</si>
  <si>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</si>
  <si>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</si>
  <si>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</si>
  <si>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</si>
  <si>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</si>
  <si>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</si>
  <si>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</si>
  <si>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</si>
  <si>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</si>
  <si>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</si>
  <si>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</si>
  <si>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</si>
  <si>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</si>
  <si>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</si>
  <si>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</si>
  <si>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</si>
  <si>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</si>
  <si>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</si>
  <si>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</si>
  <si>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</si>
  <si>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</si>
  <si>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</si>
  <si>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</si>
  <si>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</si>
  <si>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</si>
  <si>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</si>
  <si>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</si>
  <si>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</si>
  <si>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</si>
  <si>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</si>
  <si>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</si>
  <si>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</si>
  <si>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</si>
  <si>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</si>
  <si>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</si>
  <si>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>This calculator enables you to:</t>
  </si>
  <si>
    <t>work out where your money is going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</si>
  <si>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</si>
  <si>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</si>
  <si>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</si>
  <si>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</si>
  <si>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</si>
  <si>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</si>
  <si>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</si>
  <si>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</si>
  <si>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</si>
  <si>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</si>
  <si>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</si>
  <si>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</si>
  <si>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</si>
  <si>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</si>
  <si>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</si>
  <si>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</si>
  <si>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</si>
  <si>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</si>
  <si>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</si>
  <si>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</si>
  <si>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</si>
  <si>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</si>
  <si>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</si>
  <si>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</si>
  <si>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</si>
  <si>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</si>
  <si>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</si>
  <si>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</si>
  <si>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</si>
  <si>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</si>
  <si>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</si>
  <si>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</si>
  <si>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</si>
  <si>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</si>
  <si>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</si>
  <si>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</si>
  <si>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</si>
  <si>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</si>
  <si>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</si>
  <si>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</si>
  <si>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</si>
  <si>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</si>
  <si>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</si>
  <si>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</si>
  <si>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</si>
  <si>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</si>
  <si>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</si>
  <si>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</si>
  <si>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</si>
  <si>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</si>
  <si>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</si>
  <si>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</si>
  <si>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</si>
  <si>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</si>
  <si>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</si>
  <si>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</si>
  <si>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</si>
  <si>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</si>
  <si>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</si>
  <si>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</si>
  <si>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*</t>
  </si>
  <si>
    <t>$</t>
  </si>
  <si>
    <t>Frequency</t>
  </si>
  <si>
    <t>customise item names</t>
  </si>
  <si>
    <t>save your results</t>
  </si>
  <si>
    <r>
      <t xml:space="preserve">To ensure you have the latest version of this spreadsheet, or to use ASIC's MoneySmart's online Budget Planner, </t>
    </r>
    <r>
      <rPr>
        <u val="single"/>
        <sz val="10"/>
        <color indexed="30"/>
        <rFont val="Arial"/>
        <family val="2"/>
      </rPr>
      <t>visit ASIC's MoneySmart website</t>
    </r>
    <r>
      <rPr>
        <sz val="10"/>
        <color indexed="8"/>
        <rFont val="Arial"/>
        <family val="2"/>
      </rPr>
      <t>.</t>
    </r>
  </si>
  <si>
    <t>Everyday</t>
  </si>
  <si>
    <t>Bills/Loans</t>
  </si>
  <si>
    <t>Savings/Emergency/Holidays/Health</t>
  </si>
  <si>
    <t>(bank card)</t>
  </si>
  <si>
    <t>(no card)</t>
  </si>
  <si>
    <t>per week</t>
  </si>
  <si>
    <t>Expenses &amp; Bank account budgeting</t>
  </si>
  <si>
    <t>(plus any left over wage)</t>
  </si>
  <si>
    <r>
      <t>Account</t>
    </r>
    <r>
      <rPr>
        <b/>
        <sz val="16"/>
        <color indexed="9"/>
        <rFont val="Times New Roman"/>
        <family val="1"/>
      </rPr>
      <t>(</t>
    </r>
    <r>
      <rPr>
        <b/>
        <sz val="16"/>
        <rFont val="Times New Roman"/>
        <family val="1"/>
      </rPr>
      <t>able</t>
    </r>
    <r>
      <rPr>
        <b/>
        <sz val="16"/>
        <color indexed="9"/>
        <rFont val="Times New Roman"/>
        <family val="1"/>
      </rPr>
      <t>)</t>
    </r>
    <r>
      <rPr>
        <b/>
        <sz val="16"/>
        <rFont val="Times New Roman"/>
        <family val="1"/>
      </rPr>
      <t xml:space="preserve"> Accountants Suggestion</t>
    </r>
  </si>
  <si>
    <t xml:space="preserve"> (set up 3 bank accounts, and split wage to each account)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</si>
</sst>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  <numFmt numFmtId="170" formatCode="[$-C09]dddd\,\ d\ mmmm\ yyyy"/>
    <numFmt numFmtId="171" formatCode="[$-409]h:mm:ss\ AM/PM"/>
  </numFmts>
  <fonts count="59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sz val="10"/>
      <color indexed="62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6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6" tint="-0.2499700039625167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sz val="10"/>
      <color rgb="FF305FBE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B8E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DA4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thick">
        <color rgb="FF6B8E06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 style="thick">
        <color rgb="FF6B8E06"/>
      </right>
      <top style="thick">
        <color rgb="FF6B8E06"/>
      </top>
      <bottom style="thick">
        <color rgb="FF6B8E06"/>
      </bottom>
    </border>
    <border>
      <left style="thick">
        <color rgb="FF6DA4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6DA400"/>
      </right>
      <top>
        <color indexed="63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6699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CCFF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339966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B485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652B91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62C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9FF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FF9BDE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996633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E25B00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25B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DA400"/>
      </top>
      <bottom>
        <color indexed="63"/>
      </bottom>
    </border>
    <border>
      <left>
        <color indexed="63"/>
      </left>
      <right>
        <color indexed="63"/>
      </right>
      <top style="thick">
        <color rgb="FF6DA400"/>
      </top>
      <bottom>
        <color indexed="63"/>
      </bottom>
    </border>
    <border>
      <left>
        <color indexed="63"/>
      </left>
      <right style="thick">
        <color rgb="FF6DA400"/>
      </right>
      <top style="thick">
        <color rgb="FF6DA4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6DA400"/>
      </bottom>
    </border>
    <border>
      <left>
        <color indexed="63"/>
      </left>
      <right style="thick">
        <color rgb="FF6DA400"/>
      </right>
      <top>
        <color indexed="63"/>
      </top>
      <bottom style="thick">
        <color rgb="FF6DA400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thick">
        <color rgb="FF6DA400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8" fillId="3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3" borderId="0" applyNumberFormat="0" applyBorder="0" applyAlignment="0" applyProtection="0"/>
    <xf numFmtId="0" fontId="0" fillId="24" borderId="7" applyNumberFormat="0" applyFont="0" applyAlignment="0" applyProtection="0"/>
    <xf numFmtId="0" fontId="48" fillId="21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51" fillId="0" borderId="13" xfId="0" applyFont="1" applyFill="1" applyBorder="1" applyAlignment="1" applyProtection="1">
      <alignment/>
      <protection/>
    </xf>
    <xf numFmtId="0" fontId="0" fillId="26" borderId="13" xfId="0" applyFill="1" applyBorder="1" applyAlignment="1" applyProtection="1">
      <alignment/>
      <protection/>
    </xf>
    <xf numFmtId="169" fontId="0" fillId="26" borderId="13" xfId="0" applyNumberFormat="1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3" fillId="27" borderId="14" xfId="0" applyFont="1" applyFill="1" applyBorder="1" applyAlignment="1" applyProtection="1">
      <alignment vertical="center"/>
      <protection/>
    </xf>
    <xf numFmtId="0" fontId="54" fillId="27" borderId="15" xfId="0" applyFont="1" applyFill="1" applyBorder="1" applyAlignment="1" applyProtection="1">
      <alignment vertical="center"/>
      <protection/>
    </xf>
    <xf numFmtId="0" fontId="53" fillId="27" borderId="15" xfId="0" applyFont="1" applyFill="1" applyBorder="1" applyAlignment="1" applyProtection="1">
      <alignment vertical="center"/>
      <protection/>
    </xf>
    <xf numFmtId="169" fontId="53" fillId="27" borderId="15" xfId="0" applyNumberFormat="1" applyFont="1" applyFill="1" applyBorder="1" applyAlignment="1" applyProtection="1">
      <alignment vertical="center"/>
      <protection/>
    </xf>
    <xf numFmtId="0" fontId="53" fillId="27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8" borderId="17" xfId="0" applyFill="1" applyBorder="1" applyAlignment="1" applyProtection="1">
      <alignment/>
      <protection/>
    </xf>
    <xf numFmtId="0" fontId="0" fillId="28" borderId="0" xfId="0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 horizontal="right"/>
      <protection/>
    </xf>
    <xf numFmtId="0" fontId="0" fillId="28" borderId="18" xfId="0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29" borderId="19" xfId="0" applyFont="1" applyFill="1" applyBorder="1" applyAlignment="1" applyProtection="1">
      <alignment/>
      <protection/>
    </xf>
    <xf numFmtId="0" fontId="4" fillId="25" borderId="20" xfId="0" applyFont="1" applyFill="1" applyBorder="1" applyAlignment="1" applyProtection="1">
      <alignment vertical="center"/>
      <protection/>
    </xf>
    <xf numFmtId="0" fontId="55" fillId="0" borderId="20" xfId="0" applyFont="1" applyBorder="1" applyAlignment="1" applyProtection="1">
      <alignment horizontal="right"/>
      <protection/>
    </xf>
    <xf numFmtId="0" fontId="55" fillId="0" borderId="20" xfId="0" applyFont="1" applyBorder="1" applyAlignment="1" applyProtection="1">
      <alignment horizontal="center"/>
      <protection/>
    </xf>
    <xf numFmtId="0" fontId="55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169" fontId="5" fillId="0" borderId="2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29" borderId="17" xfId="0" applyFont="1" applyFill="1" applyBorder="1" applyAlignment="1" applyProtection="1">
      <alignment/>
      <protection/>
    </xf>
    <xf numFmtId="0" fontId="56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69" fontId="0" fillId="0" borderId="24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6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30" borderId="29" xfId="0" applyFont="1" applyFill="1" applyBorder="1" applyAlignment="1" applyProtection="1">
      <alignment/>
      <protection/>
    </xf>
    <xf numFmtId="0" fontId="4" fillId="25" borderId="30" xfId="0" applyFont="1" applyFill="1" applyBorder="1" applyAlignment="1" applyProtection="1">
      <alignment vertical="center"/>
      <protection/>
    </xf>
    <xf numFmtId="0" fontId="55" fillId="0" borderId="31" xfId="0" applyFont="1" applyBorder="1" applyAlignment="1" applyProtection="1">
      <alignment horizontal="right"/>
      <protection/>
    </xf>
    <xf numFmtId="0" fontId="55" fillId="0" borderId="31" xfId="0" applyFont="1" applyBorder="1" applyAlignment="1" applyProtection="1">
      <alignment horizontal="center"/>
      <protection/>
    </xf>
    <xf numFmtId="0" fontId="55" fillId="0" borderId="31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/>
      <protection/>
    </xf>
    <xf numFmtId="164" fontId="5" fillId="0" borderId="30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30" borderId="17" xfId="0" applyFont="1" applyFill="1" applyBorder="1" applyAlignment="1" applyProtection="1">
      <alignment/>
      <protection/>
    </xf>
    <xf numFmtId="0" fontId="0" fillId="31" borderId="33" xfId="0" applyFont="1" applyFill="1" applyBorder="1" applyAlignment="1" applyProtection="1">
      <alignment/>
      <protection/>
    </xf>
    <xf numFmtId="0" fontId="4" fillId="25" borderId="34" xfId="0" applyFont="1" applyFill="1" applyBorder="1" applyAlignment="1" applyProtection="1">
      <alignment vertical="center"/>
      <protection/>
    </xf>
    <xf numFmtId="0" fontId="55" fillId="0" borderId="35" xfId="0" applyFont="1" applyBorder="1" applyAlignment="1" applyProtection="1">
      <alignment horizontal="right"/>
      <protection/>
    </xf>
    <xf numFmtId="0" fontId="55" fillId="0" borderId="35" xfId="0" applyFont="1" applyBorder="1" applyAlignment="1" applyProtection="1">
      <alignment horizontal="center"/>
      <protection/>
    </xf>
    <xf numFmtId="0" fontId="55" fillId="0" borderId="35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164" fontId="5" fillId="0" borderId="34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31" borderId="1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/>
      <protection/>
    </xf>
    <xf numFmtId="0" fontId="4" fillId="25" borderId="38" xfId="0" applyFont="1" applyFill="1" applyBorder="1" applyAlignment="1" applyProtection="1">
      <alignment vertical="center"/>
      <protection/>
    </xf>
    <xf numFmtId="0" fontId="55" fillId="0" borderId="39" xfId="0" applyFont="1" applyBorder="1" applyAlignment="1" applyProtection="1">
      <alignment horizontal="right"/>
      <protection/>
    </xf>
    <xf numFmtId="0" fontId="55" fillId="0" borderId="39" xfId="0" applyFont="1" applyBorder="1" applyAlignment="1" applyProtection="1">
      <alignment horizontal="center"/>
      <protection/>
    </xf>
    <xf numFmtId="0" fontId="55" fillId="0" borderId="39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/>
      <protection/>
    </xf>
    <xf numFmtId="164" fontId="5" fillId="0" borderId="38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2" borderId="17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4" fillId="25" borderId="42" xfId="0" applyFont="1" applyFill="1" applyBorder="1" applyAlignment="1" applyProtection="1">
      <alignment vertical="center"/>
      <protection/>
    </xf>
    <xf numFmtId="0" fontId="55" fillId="0" borderId="43" xfId="0" applyFont="1" applyBorder="1" applyAlignment="1" applyProtection="1">
      <alignment horizontal="right"/>
      <protection/>
    </xf>
    <xf numFmtId="0" fontId="55" fillId="0" borderId="43" xfId="0" applyFont="1" applyBorder="1" applyAlignment="1" applyProtection="1">
      <alignment horizontal="center"/>
      <protection/>
    </xf>
    <xf numFmtId="0" fontId="55" fillId="0" borderId="43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64" fontId="5" fillId="0" borderId="42" xfId="0" applyNumberFormat="1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0" fontId="4" fillId="25" borderId="46" xfId="0" applyFont="1" applyFill="1" applyBorder="1" applyAlignment="1" applyProtection="1">
      <alignment vertical="center"/>
      <protection/>
    </xf>
    <xf numFmtId="0" fontId="55" fillId="0" borderId="47" xfId="0" applyFont="1" applyBorder="1" applyAlignment="1" applyProtection="1">
      <alignment horizontal="right"/>
      <protection/>
    </xf>
    <xf numFmtId="0" fontId="55" fillId="0" borderId="47" xfId="0" applyFont="1" applyBorder="1" applyAlignment="1" applyProtection="1">
      <alignment horizontal="center"/>
      <protection/>
    </xf>
    <xf numFmtId="0" fontId="55" fillId="0" borderId="47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/>
      <protection/>
    </xf>
    <xf numFmtId="164" fontId="5" fillId="0" borderId="46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5" borderId="49" xfId="0" applyFont="1" applyFill="1" applyBorder="1" applyAlignment="1" applyProtection="1">
      <alignment/>
      <protection/>
    </xf>
    <xf numFmtId="0" fontId="4" fillId="25" borderId="50" xfId="0" applyFont="1" applyFill="1" applyBorder="1" applyAlignment="1" applyProtection="1">
      <alignment vertical="center"/>
      <protection/>
    </xf>
    <xf numFmtId="0" fontId="55" fillId="0" borderId="51" xfId="0" applyFont="1" applyBorder="1" applyAlignment="1" applyProtection="1">
      <alignment horizontal="right"/>
      <protection/>
    </xf>
    <xf numFmtId="0" fontId="55" fillId="0" borderId="51" xfId="0" applyFont="1" applyBorder="1" applyAlignment="1" applyProtection="1">
      <alignment horizontal="center"/>
      <protection/>
    </xf>
    <xf numFmtId="0" fontId="55" fillId="0" borderId="51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/>
      <protection/>
    </xf>
    <xf numFmtId="164" fontId="5" fillId="0" borderId="50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4" fillId="25" borderId="53" xfId="0" applyFont="1" applyFill="1" applyBorder="1" applyAlignment="1" applyProtection="1">
      <alignment vertical="center"/>
      <protection/>
    </xf>
    <xf numFmtId="0" fontId="55" fillId="0" borderId="54" xfId="0" applyFont="1" applyBorder="1" applyAlignment="1" applyProtection="1">
      <alignment horizontal="right"/>
      <protection/>
    </xf>
    <xf numFmtId="0" fontId="55" fillId="0" borderId="54" xfId="0" applyFont="1" applyBorder="1" applyAlignment="1" applyProtection="1">
      <alignment horizontal="center"/>
      <protection/>
    </xf>
    <xf numFmtId="0" fontId="55" fillId="0" borderId="54" xfId="0" applyFont="1" applyBorder="1" applyAlignment="1" applyProtection="1">
      <alignment horizontal="left"/>
      <protection/>
    </xf>
    <xf numFmtId="0" fontId="0" fillId="0" borderId="53" xfId="0" applyFont="1" applyBorder="1" applyAlignment="1" applyProtection="1">
      <alignment/>
      <protection/>
    </xf>
    <xf numFmtId="164" fontId="5" fillId="0" borderId="53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7" borderId="56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6" fontId="5" fillId="0" borderId="57" xfId="0" applyNumberFormat="1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69" fontId="0" fillId="0" borderId="59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6" fontId="56" fillId="0" borderId="61" xfId="0" applyNumberFormat="1" applyFont="1" applyBorder="1" applyAlignment="1" applyProtection="1">
      <alignment/>
      <protection locked="0"/>
    </xf>
    <xf numFmtId="0" fontId="56" fillId="0" borderId="61" xfId="0" applyFont="1" applyBorder="1" applyAlignment="1" applyProtection="1">
      <alignment/>
      <protection locked="0"/>
    </xf>
    <xf numFmtId="0" fontId="56" fillId="0" borderId="62" xfId="0" applyFont="1" applyBorder="1" applyAlignment="1" applyProtection="1">
      <alignment/>
      <protection locked="0"/>
    </xf>
    <xf numFmtId="169" fontId="5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2" fillId="25" borderId="0" xfId="0" applyFont="1" applyFill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/>
    </xf>
    <xf numFmtId="169" fontId="0" fillId="0" borderId="0" xfId="0" applyNumberFormat="1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38" borderId="0" xfId="0" applyFont="1" applyFill="1" applyAlignment="1" applyProtection="1">
      <alignment horizontal="center"/>
      <protection/>
    </xf>
    <xf numFmtId="0" fontId="0" fillId="38" borderId="0" xfId="0" applyFont="1" applyFill="1" applyAlignment="1" applyProtection="1">
      <alignment/>
      <protection/>
    </xf>
    <xf numFmtId="169" fontId="0" fillId="38" borderId="0" xfId="0" applyNumberFormat="1" applyFont="1" applyFill="1" applyAlignment="1" applyProtection="1">
      <alignment/>
      <protection/>
    </xf>
    <xf numFmtId="0" fontId="0" fillId="39" borderId="0" xfId="0" applyFont="1" applyFill="1" applyAlignment="1" applyProtection="1">
      <alignment horizontal="center"/>
      <protection/>
    </xf>
    <xf numFmtId="0" fontId="0" fillId="39" borderId="0" xfId="0" applyFont="1" applyFill="1" applyAlignment="1" applyProtection="1">
      <alignment/>
      <protection/>
    </xf>
    <xf numFmtId="169" fontId="0" fillId="39" borderId="0" xfId="0" applyNumberFormat="1" applyFont="1" applyFill="1" applyAlignment="1" applyProtection="1">
      <alignment/>
      <protection/>
    </xf>
    <xf numFmtId="0" fontId="0" fillId="40" borderId="0" xfId="0" applyFont="1" applyFill="1" applyAlignment="1" applyProtection="1">
      <alignment horizontal="center" wrapText="1"/>
      <protection/>
    </xf>
    <xf numFmtId="0" fontId="0" fillId="40" borderId="0" xfId="0" applyFont="1" applyFill="1" applyAlignment="1" applyProtection="1">
      <alignment horizontal="center"/>
      <protection/>
    </xf>
    <xf numFmtId="0" fontId="0" fillId="40" borderId="0" xfId="0" applyFont="1" applyFill="1" applyAlignment="1" applyProtection="1">
      <alignment/>
      <protection/>
    </xf>
    <xf numFmtId="169" fontId="0" fillId="40" borderId="0" xfId="0" applyNumberFormat="1" applyFont="1" applyFill="1" applyAlignment="1" applyProtection="1">
      <alignment/>
      <protection/>
    </xf>
    <xf numFmtId="164" fontId="0" fillId="38" borderId="63" xfId="0" applyNumberFormat="1" applyFont="1" applyFill="1" applyBorder="1" applyAlignment="1" applyProtection="1">
      <alignment/>
      <protection/>
    </xf>
    <xf numFmtId="164" fontId="0" fillId="39" borderId="64" xfId="0" applyNumberFormat="1" applyFont="1" applyFill="1" applyBorder="1" applyAlignment="1" applyProtection="1">
      <alignment/>
      <protection/>
    </xf>
    <xf numFmtId="164" fontId="0" fillId="40" borderId="64" xfId="0" applyNumberFormat="1" applyFont="1" applyFill="1" applyBorder="1" applyAlignment="1" applyProtection="1">
      <alignment/>
      <protection/>
    </xf>
    <xf numFmtId="164" fontId="0" fillId="38" borderId="0" xfId="0" applyNumberFormat="1" applyFont="1" applyFill="1" applyAlignment="1" applyProtection="1">
      <alignment/>
      <protection/>
    </xf>
    <xf numFmtId="164" fontId="0" fillId="39" borderId="0" xfId="0" applyNumberFormat="1" applyFont="1" applyFill="1" applyAlignment="1" applyProtection="1">
      <alignment/>
      <protection/>
    </xf>
    <xf numFmtId="164" fontId="0" fillId="40" borderId="0" xfId="0" applyNumberFormat="1" applyFont="1" applyFill="1" applyAlignment="1" applyProtection="1">
      <alignment/>
      <protection/>
    </xf>
    <xf numFmtId="0" fontId="57" fillId="41" borderId="0" xfId="0" applyFont="1" applyFill="1" applyAlignment="1" applyProtection="1">
      <alignment/>
      <protection/>
    </xf>
    <xf numFmtId="0" fontId="33" fillId="41" borderId="0" xfId="0" applyFont="1" applyFill="1" applyAlignment="1" applyProtection="1">
      <alignment/>
      <protection/>
    </xf>
    <xf numFmtId="0" fontId="58" fillId="41" borderId="0" xfId="0" applyFont="1" applyFill="1" applyAlignment="1" applyProtection="1">
      <alignment vertical="center"/>
      <protection/>
    </xf>
    <xf numFmtId="0" fontId="53" fillId="41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5"/>
          <c:y val="0.033"/>
          <c:w val="0.31675"/>
          <c:h val="0.9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4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52B9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2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BD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85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79646"/>
              </a:solidFill>
              <a:ln w="3175">
                <a:noFill/>
              </a:ln>
            </c:spPr>
          </c:dPt>
          <c:cat>
            <c:multiLvlStrRef>
              <c:f>'budget-planner'!$AB$9:$AD$15</c:f>
              <c:multiLvlStrCache/>
            </c:multiLvlStrRef>
          </c:cat>
          <c:val>
            <c:numRef>
              <c:f>'budget-planner'!$AD$9:$AD$15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775"/>
          <c:y val="0.1755"/>
          <c:w val="0.407"/>
          <c:h val="0.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3.png" /><Relationship Id="rId4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Relationship Id="rId5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0</xdr:colOff>
      <xdr:row>6</xdr:row>
      <xdr:rowOff>0</xdr:rowOff>
    </xdr:from>
    <xdr:to>
      <xdr:col>27</xdr:col>
      <xdr:colOff>619125</xdr:colOff>
      <xdr:row>7</xdr:row>
      <xdr:rowOff>57150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02725" y="213360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108</xdr:row>
      <xdr:rowOff>9525</xdr:rowOff>
    </xdr:from>
    <xdr:to>
      <xdr:col>6</xdr:col>
      <xdr:colOff>904875</xdr:colOff>
      <xdr:row>119</xdr:row>
      <xdr:rowOff>180975</xdr:rowOff>
    </xdr:to>
    <xdr:graphicFrame>
      <xdr:nvGraphicFramePr>
        <xdr:cNvPr id="2" name="Chart 21"/>
        <xdr:cNvGraphicFramePr/>
      </xdr:nvGraphicFramePr>
      <xdr:xfrm>
        <a:off x="495300" y="24841200"/>
        <a:ext cx="73628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6</xdr:col>
      <xdr:colOff>647700</xdr:colOff>
      <xdr:row>0</xdr:row>
      <xdr:rowOff>809625</xdr:rowOff>
    </xdr:to>
    <xdr:pic>
      <xdr:nvPicPr>
        <xdr:cNvPr id="3" name="Picture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57150"/>
          <a:ext cx="7543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neysmart.gov.au/tools-and-resources/calculators-and-apps/budget-planner?utm_source=excel&amp;utm_medium=file&amp;utm_campaign=budget-planner&amp;utm_content=foot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4"/>
  <sheetViews>
    <sheetView showGridLines="0" tabSelected="1" zoomScalePageLayoutView="0" workbookViewId="0" topLeftCell="A36">
      <selection activeCell="E23" sqref="E23"/>
    </sheetView>
  </sheetViews>
  <sheetFormatPr defaultColWidth="9.140625" defaultRowHeight="17.25" customHeight="1"/>
  <cols>
    <col min="1" max="1" width="2.7109375" style="10" customWidth="1"/>
    <col min="2" max="2" width="45.57421875" style="10" customWidth="1"/>
    <col min="3" max="3" width="18.140625" style="10" customWidth="1"/>
    <col min="4" max="4" width="1.8515625" style="10" customWidth="1"/>
    <col min="5" max="6" width="18.00390625" style="10" customWidth="1"/>
    <col min="7" max="7" width="18.00390625" style="121" customWidth="1"/>
    <col min="8" max="8" width="3.57421875" style="10" customWidth="1"/>
    <col min="9" max="9" width="3.57421875" style="156" customWidth="1"/>
    <col min="10" max="10" width="16.421875" style="10" customWidth="1"/>
    <col min="11" max="11" width="15.7109375" style="10" customWidth="1"/>
    <col min="12" max="12" width="17.57421875" style="10" customWidth="1"/>
    <col min="13" max="13" width="19.8515625" style="10" customWidth="1"/>
    <col min="14" max="27" width="9.140625" style="10" customWidth="1"/>
    <col min="28" max="30" width="10.7109375" style="10" customWidth="1"/>
    <col min="31" max="16384" width="9.140625" style="10" customWidth="1"/>
  </cols>
  <sheetData>
    <row r="1" spans="1:9" ht="67.5" customHeight="1">
      <c r="A1" s="126"/>
      <c r="B1" s="126"/>
      <c r="C1" s="126"/>
      <c r="D1" s="126"/>
      <c r="E1" s="126"/>
      <c r="F1" s="126"/>
      <c r="G1" s="126"/>
      <c r="H1" s="126"/>
      <c r="I1" s="155"/>
    </row>
    <row r="2" spans="1:32" s="8" customFormat="1" ht="31.5" customHeight="1">
      <c r="A2" s="4" t="s">
        <v>35</v>
      </c>
      <c r="B2" s="5"/>
      <c r="C2" s="5"/>
      <c r="D2" s="5"/>
      <c r="E2" s="5"/>
      <c r="F2" s="5"/>
      <c r="G2" s="6"/>
      <c r="H2" s="7"/>
      <c r="I2" s="156"/>
      <c r="J2" s="7"/>
      <c r="K2" s="7"/>
      <c r="L2" s="7"/>
      <c r="M2" s="7"/>
      <c r="O2" s="9"/>
      <c r="P2" s="9"/>
      <c r="Q2" s="9"/>
      <c r="R2" s="9"/>
      <c r="S2" s="9"/>
      <c r="AB2" s="8" t="s">
        <v>32</v>
      </c>
      <c r="AC2" s="8" t="s">
        <v>36</v>
      </c>
      <c r="AD2" s="10" t="s">
        <v>29</v>
      </c>
      <c r="AE2" s="8" t="s">
        <v>32</v>
      </c>
      <c r="AF2" s="8">
        <v>1</v>
      </c>
    </row>
    <row r="3" spans="1:32" s="11" customFormat="1" ht="17.25" customHeight="1">
      <c r="A3" s="11" t="s">
        <v>37</v>
      </c>
      <c r="G3" s="12"/>
      <c r="I3" s="157"/>
      <c r="AB3" s="11" t="s">
        <v>34</v>
      </c>
      <c r="AC3" s="11" t="s">
        <v>34</v>
      </c>
      <c r="AD3" s="11" t="s">
        <v>30</v>
      </c>
      <c r="AE3" s="11" t="s">
        <v>30</v>
      </c>
      <c r="AF3" s="11">
        <v>26</v>
      </c>
    </row>
    <row r="4" spans="1:32" s="11" customFormat="1" ht="17.25" customHeight="1">
      <c r="A4" s="13" t="s">
        <v>99</v>
      </c>
      <c r="B4" s="11" t="s">
        <v>38</v>
      </c>
      <c r="G4" s="12"/>
      <c r="I4" s="157"/>
      <c r="AB4" s="11" t="s">
        <v>31</v>
      </c>
      <c r="AC4" s="11" t="s">
        <v>31</v>
      </c>
      <c r="AD4" s="11" t="s">
        <v>31</v>
      </c>
      <c r="AE4" s="11" t="s">
        <v>31</v>
      </c>
      <c r="AF4" s="11">
        <v>12</v>
      </c>
    </row>
    <row r="5" spans="1:32" s="11" customFormat="1" ht="17.25" customHeight="1">
      <c r="A5" s="13" t="s">
        <v>99</v>
      </c>
      <c r="B5" s="11" t="s">
        <v>102</v>
      </c>
      <c r="G5" s="12"/>
      <c r="I5" s="157"/>
      <c r="AB5" s="11" t="s">
        <v>29</v>
      </c>
      <c r="AC5" s="11" t="s">
        <v>29</v>
      </c>
      <c r="AD5" s="11" t="s">
        <v>34</v>
      </c>
      <c r="AE5" s="11" t="s">
        <v>34</v>
      </c>
      <c r="AF5" s="11">
        <v>4</v>
      </c>
    </row>
    <row r="6" spans="1:32" s="11" customFormat="1" ht="17.25" customHeight="1">
      <c r="A6" s="13" t="s">
        <v>99</v>
      </c>
      <c r="B6" s="10" t="s">
        <v>103</v>
      </c>
      <c r="E6" s="14"/>
      <c r="G6" s="12"/>
      <c r="I6" s="157"/>
      <c r="AB6" s="11" t="s">
        <v>30</v>
      </c>
      <c r="AC6" s="11" t="s">
        <v>30</v>
      </c>
      <c r="AD6" s="8" t="s">
        <v>32</v>
      </c>
      <c r="AE6" s="11" t="s">
        <v>29</v>
      </c>
      <c r="AF6" s="11">
        <v>52</v>
      </c>
    </row>
    <row r="7" spans="7:12" s="11" customFormat="1" ht="21" customHeight="1" thickBot="1">
      <c r="G7" s="12"/>
      <c r="I7" s="157"/>
      <c r="J7" s="150" t="s">
        <v>113</v>
      </c>
      <c r="K7" s="149"/>
      <c r="L7" s="149"/>
    </row>
    <row r="8" spans="1:32" s="20" customFormat="1" ht="29.25" customHeight="1" thickBot="1" thickTop="1">
      <c r="A8" s="15"/>
      <c r="B8" s="16" t="s">
        <v>98</v>
      </c>
      <c r="C8" s="17"/>
      <c r="D8" s="17"/>
      <c r="E8" s="17"/>
      <c r="F8" s="17"/>
      <c r="G8" s="18"/>
      <c r="H8" s="19"/>
      <c r="I8" s="158"/>
      <c r="J8" s="151" t="s">
        <v>111</v>
      </c>
      <c r="K8" s="152"/>
      <c r="L8" s="152"/>
      <c r="AD8" s="11"/>
      <c r="AE8" s="11"/>
      <c r="AF8" s="11"/>
    </row>
    <row r="9" spans="1:32" ht="17.25" customHeight="1" thickBot="1" thickTop="1">
      <c r="A9" s="21"/>
      <c r="B9" s="22"/>
      <c r="C9" s="22"/>
      <c r="D9" s="22"/>
      <c r="E9" s="22"/>
      <c r="F9" s="23" t="s">
        <v>39</v>
      </c>
      <c r="G9" s="125" t="s">
        <v>32</v>
      </c>
      <c r="H9" s="24"/>
      <c r="I9" s="159"/>
      <c r="J9" s="10" t="s">
        <v>114</v>
      </c>
      <c r="AB9" s="10" t="s">
        <v>40</v>
      </c>
      <c r="AD9" s="25">
        <f>-G21</f>
        <v>0</v>
      </c>
      <c r="AE9" s="20"/>
      <c r="AF9" s="20"/>
    </row>
    <row r="10" spans="1:32" s="11" customFormat="1" ht="17.25" customHeight="1" thickBot="1">
      <c r="A10" s="26"/>
      <c r="B10" s="27" t="s">
        <v>0</v>
      </c>
      <c r="C10" s="28" t="s">
        <v>100</v>
      </c>
      <c r="D10" s="29"/>
      <c r="E10" s="30" t="s">
        <v>101</v>
      </c>
      <c r="F10" s="31"/>
      <c r="G10" s="32">
        <f>SUM(G11:G18)</f>
        <v>0</v>
      </c>
      <c r="H10" s="33"/>
      <c r="I10" s="153"/>
      <c r="AB10" s="11" t="s">
        <v>46</v>
      </c>
      <c r="AD10" s="34">
        <f>-G35</f>
        <v>0</v>
      </c>
      <c r="AE10" s="10"/>
      <c r="AF10" s="10"/>
    </row>
    <row r="11" spans="1:30" s="11" customFormat="1" ht="17.25" customHeight="1" thickBot="1">
      <c r="A11" s="35"/>
      <c r="B11" s="1" t="s">
        <v>2</v>
      </c>
      <c r="C11" s="122"/>
      <c r="D11" s="36"/>
      <c r="E11" s="123" t="s">
        <v>30</v>
      </c>
      <c r="F11" s="37"/>
      <c r="G11" s="38">
        <f aca="true" t="shared" si="0" ref="G11:G18">IF(E11="","",(C11*VLOOKUP(E11,$AE$2:$AF$6,2)/VLOOKUP($G$9,$AE$2:$AF$6,2)))</f>
        <v>0</v>
      </c>
      <c r="H11" s="39"/>
      <c r="I11" s="153"/>
      <c r="AB11" s="11" t="s">
        <v>55</v>
      </c>
      <c r="AD11" s="34">
        <f>-G48</f>
        <v>0</v>
      </c>
    </row>
    <row r="12" spans="1:30" s="11" customFormat="1" ht="17.25" customHeight="1" thickBot="1">
      <c r="A12" s="35"/>
      <c r="B12" s="1" t="s">
        <v>3</v>
      </c>
      <c r="C12" s="122"/>
      <c r="D12" s="36"/>
      <c r="E12" s="123" t="s">
        <v>29</v>
      </c>
      <c r="F12" s="37"/>
      <c r="G12" s="38">
        <f t="shared" si="0"/>
        <v>0</v>
      </c>
      <c r="H12" s="39"/>
      <c r="I12" s="153"/>
      <c r="AB12" s="11" t="s">
        <v>60</v>
      </c>
      <c r="AD12" s="34">
        <f>-G56</f>
        <v>0</v>
      </c>
    </row>
    <row r="13" spans="1:30" s="11" customFormat="1" ht="17.25" customHeight="1" thickBot="1">
      <c r="A13" s="35"/>
      <c r="B13" s="1" t="s">
        <v>62</v>
      </c>
      <c r="C13" s="122"/>
      <c r="D13" s="36"/>
      <c r="E13" s="123" t="s">
        <v>32</v>
      </c>
      <c r="F13" s="37"/>
      <c r="G13" s="38">
        <f t="shared" si="0"/>
        <v>0</v>
      </c>
      <c r="H13" s="39"/>
      <c r="I13" s="153"/>
      <c r="AB13" s="11" t="s">
        <v>74</v>
      </c>
      <c r="AD13" s="34">
        <f>-G71</f>
        <v>0</v>
      </c>
    </row>
    <row r="14" spans="1:30" s="11" customFormat="1" ht="17.25" customHeight="1" thickBot="1">
      <c r="A14" s="35"/>
      <c r="B14" s="1" t="s">
        <v>4</v>
      </c>
      <c r="C14" s="123"/>
      <c r="D14" s="36"/>
      <c r="E14" s="123" t="s">
        <v>31</v>
      </c>
      <c r="F14" s="37"/>
      <c r="G14" s="38">
        <f t="shared" si="0"/>
        <v>0</v>
      </c>
      <c r="H14" s="39"/>
      <c r="I14" s="153"/>
      <c r="AB14" s="11" t="s">
        <v>84</v>
      </c>
      <c r="AD14" s="34">
        <f>-G85</f>
        <v>0</v>
      </c>
    </row>
    <row r="15" spans="1:30" s="11" customFormat="1" ht="17.25" customHeight="1" thickBot="1">
      <c r="A15" s="35"/>
      <c r="B15" s="1" t="s">
        <v>5</v>
      </c>
      <c r="C15" s="123"/>
      <c r="D15" s="36"/>
      <c r="E15" s="123" t="s">
        <v>30</v>
      </c>
      <c r="F15" s="37"/>
      <c r="G15" s="38">
        <f t="shared" si="0"/>
        <v>0</v>
      </c>
      <c r="H15" s="39"/>
      <c r="I15" s="153"/>
      <c r="AB15" s="11" t="s">
        <v>91</v>
      </c>
      <c r="AD15" s="34">
        <f>-G94</f>
        <v>0</v>
      </c>
    </row>
    <row r="16" spans="1:9" s="11" customFormat="1" ht="17.25" customHeight="1" thickBot="1">
      <c r="A16" s="35"/>
      <c r="B16" s="1" t="s">
        <v>6</v>
      </c>
      <c r="C16" s="123"/>
      <c r="D16" s="36"/>
      <c r="E16" s="123" t="s">
        <v>30</v>
      </c>
      <c r="F16" s="37"/>
      <c r="G16" s="38">
        <f t="shared" si="0"/>
        <v>0</v>
      </c>
      <c r="H16" s="39"/>
      <c r="I16" s="153"/>
    </row>
    <row r="17" spans="1:9" s="11" customFormat="1" ht="17.25" customHeight="1" thickBot="1">
      <c r="A17" s="35"/>
      <c r="B17" s="1" t="s">
        <v>8</v>
      </c>
      <c r="C17" s="123"/>
      <c r="D17" s="36"/>
      <c r="E17" s="123" t="s">
        <v>31</v>
      </c>
      <c r="F17" s="37"/>
      <c r="G17" s="38">
        <f t="shared" si="0"/>
        <v>0</v>
      </c>
      <c r="H17" s="39"/>
      <c r="I17" s="153"/>
    </row>
    <row r="18" spans="1:9" s="11" customFormat="1" ht="17.25" customHeight="1" thickBot="1">
      <c r="A18" s="35"/>
      <c r="B18" s="2" t="s">
        <v>7</v>
      </c>
      <c r="C18" s="124"/>
      <c r="D18" s="40"/>
      <c r="E18" s="123" t="s">
        <v>31</v>
      </c>
      <c r="F18" s="41"/>
      <c r="G18" s="38">
        <f t="shared" si="0"/>
        <v>0</v>
      </c>
      <c r="H18" s="42"/>
      <c r="I18" s="153"/>
    </row>
    <row r="19" spans="1:12" s="11" customFormat="1" ht="29.25" customHeight="1">
      <c r="A19" s="35"/>
      <c r="B19" s="128"/>
      <c r="C19" s="129"/>
      <c r="D19" s="130"/>
      <c r="E19" s="129"/>
      <c r="F19" s="105"/>
      <c r="G19" s="131"/>
      <c r="H19" s="106"/>
      <c r="I19" s="153"/>
      <c r="J19" s="133" t="s">
        <v>105</v>
      </c>
      <c r="K19" s="136" t="s">
        <v>106</v>
      </c>
      <c r="L19" s="139" t="s">
        <v>107</v>
      </c>
    </row>
    <row r="20" spans="1:12" s="11" customFormat="1" ht="17.25" customHeight="1" thickBot="1">
      <c r="A20" s="35"/>
      <c r="B20" s="128"/>
      <c r="C20" s="129"/>
      <c r="D20" s="130"/>
      <c r="E20" s="129"/>
      <c r="F20" s="105"/>
      <c r="G20" s="131"/>
      <c r="H20" s="106"/>
      <c r="I20" s="153"/>
      <c r="J20" s="133" t="s">
        <v>108</v>
      </c>
      <c r="K20" s="136" t="s">
        <v>109</v>
      </c>
      <c r="L20" s="140" t="s">
        <v>109</v>
      </c>
    </row>
    <row r="21" spans="1:28" s="11" customFormat="1" ht="17.25" customHeight="1" thickBot="1">
      <c r="A21" s="43"/>
      <c r="B21" s="44" t="s">
        <v>40</v>
      </c>
      <c r="C21" s="45" t="s">
        <v>100</v>
      </c>
      <c r="D21" s="46"/>
      <c r="E21" s="47" t="s">
        <v>101</v>
      </c>
      <c r="F21" s="48"/>
      <c r="G21" s="49">
        <f>-SUM(G22:G34)</f>
        <v>0</v>
      </c>
      <c r="H21" s="50"/>
      <c r="I21" s="153"/>
      <c r="J21" s="134"/>
      <c r="K21" s="137"/>
      <c r="L21" s="141"/>
      <c r="AB21" s="34"/>
    </row>
    <row r="22" spans="1:12" s="11" customFormat="1" ht="17.25" customHeight="1" thickBot="1">
      <c r="A22" s="51"/>
      <c r="B22" s="3" t="s">
        <v>41</v>
      </c>
      <c r="C22" s="123"/>
      <c r="D22" s="36"/>
      <c r="E22" s="123" t="s">
        <v>31</v>
      </c>
      <c r="F22" s="37"/>
      <c r="G22" s="38">
        <f aca="true" t="shared" si="1" ref="G22:G34">IF(E22="","",(C22*VLOOKUP(E22,$AE$2:$AF$6,2)/VLOOKUP($G$9,$AE$2:$AF$6,2)))</f>
        <v>0</v>
      </c>
      <c r="H22" s="39"/>
      <c r="I22" s="153"/>
      <c r="J22" s="134"/>
      <c r="K22" s="138">
        <f>G22</f>
        <v>0</v>
      </c>
      <c r="L22" s="141"/>
    </row>
    <row r="23" spans="1:12" s="11" customFormat="1" ht="17.25" customHeight="1" thickBot="1">
      <c r="A23" s="51"/>
      <c r="B23" s="3" t="s">
        <v>42</v>
      </c>
      <c r="C23" s="123"/>
      <c r="D23" s="36"/>
      <c r="E23" s="123" t="s">
        <v>34</v>
      </c>
      <c r="F23" s="37"/>
      <c r="G23" s="38">
        <f t="shared" si="1"/>
        <v>0</v>
      </c>
      <c r="H23" s="39"/>
      <c r="I23" s="153"/>
      <c r="J23" s="134"/>
      <c r="K23" s="138">
        <f aca="true" t="shared" si="2" ref="K23:K34">G23</f>
        <v>0</v>
      </c>
      <c r="L23" s="141"/>
    </row>
    <row r="24" spans="1:12" s="11" customFormat="1" ht="17.25" customHeight="1" thickBot="1">
      <c r="A24" s="51"/>
      <c r="B24" s="3" t="s">
        <v>11</v>
      </c>
      <c r="C24" s="123"/>
      <c r="D24" s="36"/>
      <c r="E24" s="123" t="s">
        <v>34</v>
      </c>
      <c r="F24" s="37"/>
      <c r="G24" s="38">
        <f t="shared" si="1"/>
        <v>0</v>
      </c>
      <c r="H24" s="39"/>
      <c r="I24" s="153"/>
      <c r="J24" s="134"/>
      <c r="K24" s="138">
        <f t="shared" si="2"/>
        <v>0</v>
      </c>
      <c r="L24" s="141"/>
    </row>
    <row r="25" spans="1:12" s="11" customFormat="1" ht="17.25" customHeight="1" thickBot="1">
      <c r="A25" s="51"/>
      <c r="B25" s="3" t="s">
        <v>43</v>
      </c>
      <c r="C25" s="123"/>
      <c r="D25" s="36"/>
      <c r="E25" s="123" t="s">
        <v>32</v>
      </c>
      <c r="F25" s="37"/>
      <c r="G25" s="38">
        <f t="shared" si="1"/>
        <v>0</v>
      </c>
      <c r="H25" s="39"/>
      <c r="I25" s="153"/>
      <c r="J25" s="134"/>
      <c r="K25" s="138">
        <f t="shared" si="2"/>
        <v>0</v>
      </c>
      <c r="L25" s="141"/>
    </row>
    <row r="26" spans="1:12" s="11" customFormat="1" ht="17.25" customHeight="1" thickBot="1">
      <c r="A26" s="51"/>
      <c r="B26" s="3" t="s">
        <v>44</v>
      </c>
      <c r="C26" s="123"/>
      <c r="D26" s="36"/>
      <c r="E26" s="123" t="s">
        <v>32</v>
      </c>
      <c r="F26" s="37"/>
      <c r="G26" s="38">
        <f t="shared" si="1"/>
        <v>0</v>
      </c>
      <c r="H26" s="39"/>
      <c r="I26" s="153"/>
      <c r="J26" s="134"/>
      <c r="K26" s="138">
        <f t="shared" si="2"/>
        <v>0</v>
      </c>
      <c r="L26" s="141"/>
    </row>
    <row r="27" spans="1:12" s="11" customFormat="1" ht="17.25" customHeight="1" thickBot="1">
      <c r="A27" s="51"/>
      <c r="B27" s="3" t="s">
        <v>12</v>
      </c>
      <c r="C27" s="123"/>
      <c r="D27" s="36"/>
      <c r="E27" s="123" t="s">
        <v>34</v>
      </c>
      <c r="F27" s="37"/>
      <c r="G27" s="38">
        <f t="shared" si="1"/>
        <v>0</v>
      </c>
      <c r="H27" s="39"/>
      <c r="I27" s="153"/>
      <c r="J27" s="134"/>
      <c r="K27" s="138">
        <f t="shared" si="2"/>
        <v>0</v>
      </c>
      <c r="L27" s="141"/>
    </row>
    <row r="28" spans="1:12" s="11" customFormat="1" ht="17.25" customHeight="1" thickBot="1">
      <c r="A28" s="51"/>
      <c r="B28" s="3" t="s">
        <v>13</v>
      </c>
      <c r="C28" s="123"/>
      <c r="D28" s="36"/>
      <c r="E28" s="123" t="s">
        <v>34</v>
      </c>
      <c r="F28" s="37"/>
      <c r="G28" s="38">
        <f t="shared" si="1"/>
        <v>0</v>
      </c>
      <c r="H28" s="39"/>
      <c r="I28" s="153"/>
      <c r="J28" s="134"/>
      <c r="K28" s="138">
        <f t="shared" si="2"/>
        <v>0</v>
      </c>
      <c r="L28" s="141"/>
    </row>
    <row r="29" spans="1:12" s="11" customFormat="1" ht="17.25" customHeight="1" thickBot="1">
      <c r="A29" s="51"/>
      <c r="B29" s="3" t="s">
        <v>14</v>
      </c>
      <c r="C29" s="123"/>
      <c r="D29" s="36"/>
      <c r="E29" s="123" t="s">
        <v>34</v>
      </c>
      <c r="F29" s="37"/>
      <c r="G29" s="38">
        <f t="shared" si="1"/>
        <v>0</v>
      </c>
      <c r="H29" s="39"/>
      <c r="I29" s="153"/>
      <c r="J29" s="134"/>
      <c r="K29" s="138">
        <f t="shared" si="2"/>
        <v>0</v>
      </c>
      <c r="L29" s="141"/>
    </row>
    <row r="30" spans="1:12" s="11" customFormat="1" ht="17.25" customHeight="1" thickBot="1">
      <c r="A30" s="51"/>
      <c r="B30" s="3" t="s">
        <v>15</v>
      </c>
      <c r="C30" s="123"/>
      <c r="D30" s="36"/>
      <c r="E30" s="123" t="s">
        <v>31</v>
      </c>
      <c r="F30" s="37"/>
      <c r="G30" s="38">
        <f t="shared" si="1"/>
        <v>0</v>
      </c>
      <c r="H30" s="39"/>
      <c r="I30" s="153"/>
      <c r="J30" s="134"/>
      <c r="K30" s="138">
        <f t="shared" si="2"/>
        <v>0</v>
      </c>
      <c r="L30" s="141"/>
    </row>
    <row r="31" spans="1:12" s="11" customFormat="1" ht="17.25" customHeight="1" thickBot="1">
      <c r="A31" s="51"/>
      <c r="B31" s="3" t="s">
        <v>16</v>
      </c>
      <c r="C31" s="123"/>
      <c r="D31" s="36"/>
      <c r="E31" s="123" t="s">
        <v>31</v>
      </c>
      <c r="F31" s="37"/>
      <c r="G31" s="38">
        <f t="shared" si="1"/>
        <v>0</v>
      </c>
      <c r="H31" s="39"/>
      <c r="I31" s="153"/>
      <c r="J31" s="134"/>
      <c r="K31" s="138">
        <f t="shared" si="2"/>
        <v>0</v>
      </c>
      <c r="L31" s="141"/>
    </row>
    <row r="32" spans="1:12" s="11" customFormat="1" ht="17.25" customHeight="1" thickBot="1">
      <c r="A32" s="51"/>
      <c r="B32" s="3" t="s">
        <v>17</v>
      </c>
      <c r="C32" s="123"/>
      <c r="D32" s="36"/>
      <c r="E32" s="123" t="s">
        <v>31</v>
      </c>
      <c r="F32" s="37"/>
      <c r="G32" s="38">
        <f t="shared" si="1"/>
        <v>0</v>
      </c>
      <c r="H32" s="39"/>
      <c r="I32" s="153"/>
      <c r="J32" s="134"/>
      <c r="K32" s="138">
        <f t="shared" si="2"/>
        <v>0</v>
      </c>
      <c r="L32" s="141"/>
    </row>
    <row r="33" spans="1:12" s="11" customFormat="1" ht="17.25" customHeight="1" thickBot="1">
      <c r="A33" s="51"/>
      <c r="B33" s="3" t="s">
        <v>45</v>
      </c>
      <c r="C33" s="123"/>
      <c r="D33" s="36"/>
      <c r="E33" s="123" t="s">
        <v>31</v>
      </c>
      <c r="F33" s="37"/>
      <c r="G33" s="38">
        <f t="shared" si="1"/>
        <v>0</v>
      </c>
      <c r="H33" s="39"/>
      <c r="I33" s="153"/>
      <c r="J33" s="134"/>
      <c r="K33" s="138">
        <f t="shared" si="2"/>
        <v>0</v>
      </c>
      <c r="L33" s="141"/>
    </row>
    <row r="34" spans="1:12" s="11" customFormat="1" ht="17.25" customHeight="1" thickBot="1">
      <c r="A34" s="51"/>
      <c r="B34" s="2" t="s">
        <v>7</v>
      </c>
      <c r="C34" s="124"/>
      <c r="D34" s="40"/>
      <c r="E34" s="123" t="s">
        <v>30</v>
      </c>
      <c r="F34" s="41"/>
      <c r="G34" s="38">
        <f t="shared" si="1"/>
        <v>0</v>
      </c>
      <c r="H34" s="42"/>
      <c r="I34" s="153"/>
      <c r="J34" s="134"/>
      <c r="K34" s="138">
        <f t="shared" si="2"/>
        <v>0</v>
      </c>
      <c r="L34" s="141"/>
    </row>
    <row r="35" spans="1:12" s="11" customFormat="1" ht="17.25" customHeight="1" thickBot="1">
      <c r="A35" s="52"/>
      <c r="B35" s="53" t="s">
        <v>46</v>
      </c>
      <c r="C35" s="54" t="s">
        <v>100</v>
      </c>
      <c r="D35" s="55"/>
      <c r="E35" s="56" t="s">
        <v>101</v>
      </c>
      <c r="F35" s="57"/>
      <c r="G35" s="58">
        <f>-SUM(G36:G47)</f>
        <v>0</v>
      </c>
      <c r="H35" s="59"/>
      <c r="I35" s="153"/>
      <c r="J35" s="134"/>
      <c r="K35" s="137"/>
      <c r="L35" s="141"/>
    </row>
    <row r="36" spans="1:12" s="11" customFormat="1" ht="17.25" customHeight="1" thickBot="1">
      <c r="A36" s="60"/>
      <c r="B36" s="3" t="s">
        <v>23</v>
      </c>
      <c r="C36" s="123"/>
      <c r="D36" s="36"/>
      <c r="E36" s="123" t="s">
        <v>31</v>
      </c>
      <c r="F36" s="37"/>
      <c r="G36" s="38">
        <f aca="true" t="shared" si="3" ref="G36:G47">IF(E36="","",(C36*VLOOKUP(E36,$AE$2:$AF$6,2)/VLOOKUP($G$9,$AE$2:$AF$6,2)))</f>
        <v>0</v>
      </c>
      <c r="H36" s="39"/>
      <c r="I36" s="153"/>
      <c r="J36" s="134"/>
      <c r="K36" s="138">
        <f>G36</f>
        <v>0</v>
      </c>
      <c r="L36" s="141"/>
    </row>
    <row r="37" spans="1:12" s="11" customFormat="1" ht="17.25" customHeight="1" thickBot="1">
      <c r="A37" s="60"/>
      <c r="B37" s="3" t="s">
        <v>47</v>
      </c>
      <c r="C37" s="123"/>
      <c r="D37" s="36"/>
      <c r="E37" s="123" t="s">
        <v>31</v>
      </c>
      <c r="F37" s="37"/>
      <c r="G37" s="38">
        <f t="shared" si="3"/>
        <v>0</v>
      </c>
      <c r="H37" s="39"/>
      <c r="I37" s="153"/>
      <c r="J37" s="134"/>
      <c r="K37" s="138">
        <f aca="true" t="shared" si="4" ref="K37:K47">G37</f>
        <v>0</v>
      </c>
      <c r="L37" s="141"/>
    </row>
    <row r="38" spans="1:12" s="11" customFormat="1" ht="17.25" customHeight="1" thickBot="1">
      <c r="A38" s="60"/>
      <c r="B38" s="3" t="s">
        <v>48</v>
      </c>
      <c r="C38" s="123"/>
      <c r="D38" s="36"/>
      <c r="E38" s="123" t="s">
        <v>31</v>
      </c>
      <c r="F38" s="37"/>
      <c r="G38" s="38">
        <f t="shared" si="3"/>
        <v>0</v>
      </c>
      <c r="H38" s="39"/>
      <c r="I38" s="153"/>
      <c r="J38" s="134"/>
      <c r="K38" s="138">
        <f t="shared" si="4"/>
        <v>0</v>
      </c>
      <c r="L38" s="141"/>
    </row>
    <row r="39" spans="1:12" s="11" customFormat="1" ht="17.25" customHeight="1" thickBot="1">
      <c r="A39" s="60"/>
      <c r="B39" s="3" t="s">
        <v>49</v>
      </c>
      <c r="C39" s="123"/>
      <c r="D39" s="36"/>
      <c r="E39" s="123" t="s">
        <v>31</v>
      </c>
      <c r="F39" s="37"/>
      <c r="G39" s="38">
        <f t="shared" si="3"/>
        <v>0</v>
      </c>
      <c r="H39" s="39"/>
      <c r="I39" s="153"/>
      <c r="J39" s="134"/>
      <c r="K39" s="138">
        <f t="shared" si="4"/>
        <v>0</v>
      </c>
      <c r="L39" s="141"/>
    </row>
    <row r="40" spans="1:12" s="11" customFormat="1" ht="17.25" customHeight="1" thickBot="1">
      <c r="A40" s="60"/>
      <c r="B40" s="3" t="s">
        <v>50</v>
      </c>
      <c r="C40" s="123"/>
      <c r="D40" s="36"/>
      <c r="E40" s="123" t="s">
        <v>31</v>
      </c>
      <c r="F40" s="37"/>
      <c r="G40" s="38">
        <f t="shared" si="3"/>
        <v>0</v>
      </c>
      <c r="H40" s="39"/>
      <c r="I40" s="153"/>
      <c r="J40" s="134"/>
      <c r="K40" s="138">
        <f t="shared" si="4"/>
        <v>0</v>
      </c>
      <c r="L40" s="141"/>
    </row>
    <row r="41" spans="1:12" s="11" customFormat="1" ht="17.25" customHeight="1" thickBot="1">
      <c r="A41" s="60"/>
      <c r="B41" s="3" t="s">
        <v>9</v>
      </c>
      <c r="C41" s="123"/>
      <c r="D41" s="36"/>
      <c r="E41" s="123" t="s">
        <v>31</v>
      </c>
      <c r="F41" s="37"/>
      <c r="G41" s="38">
        <f t="shared" si="3"/>
        <v>0</v>
      </c>
      <c r="H41" s="39"/>
      <c r="I41" s="153"/>
      <c r="J41" s="134"/>
      <c r="K41" s="138">
        <f t="shared" si="4"/>
        <v>0</v>
      </c>
      <c r="L41" s="141"/>
    </row>
    <row r="42" spans="1:12" s="11" customFormat="1" ht="17.25" customHeight="1" thickBot="1">
      <c r="A42" s="60"/>
      <c r="B42" s="3" t="s">
        <v>51</v>
      </c>
      <c r="C42" s="123"/>
      <c r="D42" s="36"/>
      <c r="E42" s="123" t="s">
        <v>31</v>
      </c>
      <c r="F42" s="37"/>
      <c r="G42" s="38">
        <f t="shared" si="3"/>
        <v>0</v>
      </c>
      <c r="H42" s="39"/>
      <c r="I42" s="153"/>
      <c r="J42" s="134"/>
      <c r="K42" s="138">
        <f t="shared" si="4"/>
        <v>0</v>
      </c>
      <c r="L42" s="141"/>
    </row>
    <row r="43" spans="1:12" s="11" customFormat="1" ht="17.25" customHeight="1" thickBot="1">
      <c r="A43" s="60"/>
      <c r="B43" s="3" t="s">
        <v>52</v>
      </c>
      <c r="C43" s="123"/>
      <c r="D43" s="36"/>
      <c r="E43" s="123" t="s">
        <v>31</v>
      </c>
      <c r="F43" s="37"/>
      <c r="G43" s="38">
        <f t="shared" si="3"/>
        <v>0</v>
      </c>
      <c r="H43" s="39"/>
      <c r="I43" s="153"/>
      <c r="J43" s="134"/>
      <c r="K43" s="138">
        <f t="shared" si="4"/>
        <v>0</v>
      </c>
      <c r="L43" s="141"/>
    </row>
    <row r="44" spans="1:12" s="11" customFormat="1" ht="17.25" customHeight="1" thickBot="1">
      <c r="A44" s="60"/>
      <c r="B44" s="3" t="s">
        <v>10</v>
      </c>
      <c r="C44" s="123"/>
      <c r="D44" s="36"/>
      <c r="E44" s="123" t="s">
        <v>31</v>
      </c>
      <c r="F44" s="37"/>
      <c r="G44" s="38">
        <f t="shared" si="3"/>
        <v>0</v>
      </c>
      <c r="H44" s="39"/>
      <c r="I44" s="153"/>
      <c r="J44" s="134"/>
      <c r="K44" s="137"/>
      <c r="L44" s="142">
        <f>G44</f>
        <v>0</v>
      </c>
    </row>
    <row r="45" spans="1:12" s="11" customFormat="1" ht="17.25" customHeight="1" thickBot="1">
      <c r="A45" s="60"/>
      <c r="B45" s="3" t="s">
        <v>53</v>
      </c>
      <c r="C45" s="123"/>
      <c r="D45" s="36"/>
      <c r="E45" s="123" t="s">
        <v>31</v>
      </c>
      <c r="F45" s="37"/>
      <c r="G45" s="38">
        <f t="shared" si="3"/>
        <v>0</v>
      </c>
      <c r="H45" s="39"/>
      <c r="I45" s="153"/>
      <c r="J45" s="134"/>
      <c r="K45" s="138">
        <f t="shared" si="4"/>
        <v>0</v>
      </c>
      <c r="L45" s="141"/>
    </row>
    <row r="46" spans="1:12" s="11" customFormat="1" ht="17.25" customHeight="1" thickBot="1">
      <c r="A46" s="60"/>
      <c r="B46" s="3" t="s">
        <v>54</v>
      </c>
      <c r="C46" s="123"/>
      <c r="D46" s="36"/>
      <c r="E46" s="123" t="s">
        <v>31</v>
      </c>
      <c r="F46" s="37"/>
      <c r="G46" s="38">
        <f t="shared" si="3"/>
        <v>0</v>
      </c>
      <c r="H46" s="39"/>
      <c r="I46" s="153"/>
      <c r="J46" s="134"/>
      <c r="K46" s="138">
        <f t="shared" si="4"/>
        <v>0</v>
      </c>
      <c r="L46" s="141"/>
    </row>
    <row r="47" spans="1:12" s="11" customFormat="1" ht="17.25" customHeight="1" thickBot="1">
      <c r="A47" s="60"/>
      <c r="B47" s="2" t="s">
        <v>7</v>
      </c>
      <c r="C47" s="124"/>
      <c r="D47" s="40"/>
      <c r="E47" s="123" t="s">
        <v>31</v>
      </c>
      <c r="F47" s="41"/>
      <c r="G47" s="38">
        <f t="shared" si="3"/>
        <v>0</v>
      </c>
      <c r="H47" s="42"/>
      <c r="I47" s="153"/>
      <c r="J47" s="134"/>
      <c r="K47" s="138">
        <f t="shared" si="4"/>
        <v>0</v>
      </c>
      <c r="L47" s="141"/>
    </row>
    <row r="48" spans="1:12" s="11" customFormat="1" ht="17.25" customHeight="1" thickBot="1">
      <c r="A48" s="61"/>
      <c r="B48" s="62" t="s">
        <v>55</v>
      </c>
      <c r="C48" s="63" t="s">
        <v>100</v>
      </c>
      <c r="D48" s="64"/>
      <c r="E48" s="65" t="s">
        <v>101</v>
      </c>
      <c r="F48" s="66"/>
      <c r="G48" s="67">
        <f>-SUM(G49:G55)</f>
        <v>0</v>
      </c>
      <c r="H48" s="68"/>
      <c r="I48" s="153"/>
      <c r="J48" s="134"/>
      <c r="K48" s="137"/>
      <c r="L48" s="141"/>
    </row>
    <row r="49" spans="1:12" s="11" customFormat="1" ht="17.25" customHeight="1" thickBot="1">
      <c r="A49" s="69"/>
      <c r="B49" s="3" t="s">
        <v>21</v>
      </c>
      <c r="C49" s="123"/>
      <c r="D49" s="36"/>
      <c r="E49" s="123" t="s">
        <v>29</v>
      </c>
      <c r="F49" s="37"/>
      <c r="G49" s="38">
        <f aca="true" t="shared" si="5" ref="G49:G55">IF(E49="","",(C49*VLOOKUP(E49,$AE$2:$AF$6,2)/VLOOKUP($G$9,$AE$2:$AF$6,2)))</f>
        <v>0</v>
      </c>
      <c r="H49" s="39"/>
      <c r="I49" s="153"/>
      <c r="J49" s="135">
        <f>G49</f>
        <v>0</v>
      </c>
      <c r="K49" s="137"/>
      <c r="L49" s="141"/>
    </row>
    <row r="50" spans="1:12" s="11" customFormat="1" ht="17.25" customHeight="1" thickBot="1">
      <c r="A50" s="69"/>
      <c r="B50" s="3" t="s">
        <v>59</v>
      </c>
      <c r="C50" s="123"/>
      <c r="D50" s="36"/>
      <c r="E50" s="123" t="s">
        <v>29</v>
      </c>
      <c r="F50" s="37"/>
      <c r="G50" s="38">
        <f t="shared" si="5"/>
        <v>0</v>
      </c>
      <c r="H50" s="39"/>
      <c r="I50" s="153"/>
      <c r="J50" s="135">
        <f aca="true" t="shared" si="6" ref="J50:J55">G50</f>
        <v>0</v>
      </c>
      <c r="K50" s="137"/>
      <c r="L50" s="141"/>
    </row>
    <row r="51" spans="1:12" s="11" customFormat="1" ht="17.25" customHeight="1" thickBot="1">
      <c r="A51" s="69"/>
      <c r="B51" s="3" t="s">
        <v>56</v>
      </c>
      <c r="C51" s="123"/>
      <c r="D51" s="36"/>
      <c r="E51" s="123" t="s">
        <v>29</v>
      </c>
      <c r="F51" s="37"/>
      <c r="G51" s="38">
        <f t="shared" si="5"/>
        <v>0</v>
      </c>
      <c r="H51" s="39"/>
      <c r="I51" s="153"/>
      <c r="J51" s="135">
        <f t="shared" si="6"/>
        <v>0</v>
      </c>
      <c r="K51" s="137"/>
      <c r="L51" s="141"/>
    </row>
    <row r="52" spans="1:12" s="11" customFormat="1" ht="17.25" customHeight="1" thickBot="1">
      <c r="A52" s="69"/>
      <c r="B52" s="3" t="s">
        <v>57</v>
      </c>
      <c r="C52" s="123"/>
      <c r="D52" s="36"/>
      <c r="E52" s="123" t="s">
        <v>29</v>
      </c>
      <c r="F52" s="37"/>
      <c r="G52" s="38">
        <f t="shared" si="5"/>
        <v>0</v>
      </c>
      <c r="H52" s="39"/>
      <c r="I52" s="153"/>
      <c r="J52" s="135">
        <f t="shared" si="6"/>
        <v>0</v>
      </c>
      <c r="K52" s="137"/>
      <c r="L52" s="141"/>
    </row>
    <row r="53" spans="1:12" s="11" customFormat="1" ht="17.25" customHeight="1" thickBot="1">
      <c r="A53" s="69"/>
      <c r="B53" s="3" t="s">
        <v>63</v>
      </c>
      <c r="C53" s="123"/>
      <c r="D53" s="36"/>
      <c r="E53" s="123" t="s">
        <v>29</v>
      </c>
      <c r="F53" s="37"/>
      <c r="G53" s="38">
        <f t="shared" si="5"/>
        <v>0</v>
      </c>
      <c r="H53" s="39"/>
      <c r="I53" s="153"/>
      <c r="J53" s="135">
        <f t="shared" si="6"/>
        <v>0</v>
      </c>
      <c r="K53" s="137"/>
      <c r="L53" s="141"/>
    </row>
    <row r="54" spans="1:12" s="11" customFormat="1" ht="17.25" customHeight="1" thickBot="1">
      <c r="A54" s="69"/>
      <c r="B54" s="3" t="s">
        <v>58</v>
      </c>
      <c r="C54" s="123"/>
      <c r="D54" s="36"/>
      <c r="E54" s="123" t="s">
        <v>29</v>
      </c>
      <c r="F54" s="37"/>
      <c r="G54" s="38">
        <f t="shared" si="5"/>
        <v>0</v>
      </c>
      <c r="H54" s="39"/>
      <c r="I54" s="153"/>
      <c r="J54" s="135">
        <f t="shared" si="6"/>
        <v>0</v>
      </c>
      <c r="K54" s="137"/>
      <c r="L54" s="141"/>
    </row>
    <row r="55" spans="1:12" s="11" customFormat="1" ht="17.25" customHeight="1" thickBot="1">
      <c r="A55" s="69"/>
      <c r="B55" s="2" t="s">
        <v>7</v>
      </c>
      <c r="C55" s="124"/>
      <c r="D55" s="40"/>
      <c r="E55" s="123" t="s">
        <v>31</v>
      </c>
      <c r="F55" s="41"/>
      <c r="G55" s="38">
        <f t="shared" si="5"/>
        <v>0</v>
      </c>
      <c r="H55" s="42"/>
      <c r="I55" s="153"/>
      <c r="J55" s="135">
        <f t="shared" si="6"/>
        <v>0</v>
      </c>
      <c r="K55" s="137"/>
      <c r="L55" s="141"/>
    </row>
    <row r="56" spans="1:12" s="11" customFormat="1" ht="17.25" customHeight="1" thickBot="1">
      <c r="A56" s="70"/>
      <c r="B56" s="71" t="s">
        <v>60</v>
      </c>
      <c r="C56" s="72" t="s">
        <v>100</v>
      </c>
      <c r="D56" s="73"/>
      <c r="E56" s="74" t="s">
        <v>101</v>
      </c>
      <c r="F56" s="75"/>
      <c r="G56" s="76">
        <f>-SUM(G57:G70)</f>
        <v>0</v>
      </c>
      <c r="H56" s="77"/>
      <c r="I56" s="153"/>
      <c r="J56" s="134"/>
      <c r="K56" s="137"/>
      <c r="L56" s="141"/>
    </row>
    <row r="57" spans="1:12" s="11" customFormat="1" ht="17.25" customHeight="1" thickBot="1">
      <c r="A57" s="78"/>
      <c r="B57" s="3" t="s">
        <v>61</v>
      </c>
      <c r="C57" s="123"/>
      <c r="D57" s="36"/>
      <c r="E57" s="123" t="s">
        <v>31</v>
      </c>
      <c r="F57" s="37"/>
      <c r="G57" s="38">
        <f aca="true" t="shared" si="7" ref="G57:G70">IF(E57="","",(C57*VLOOKUP(E57,$AE$2:$AF$6,2)/VLOOKUP($G$9,$AE$2:$AF$6,2)))</f>
        <v>0</v>
      </c>
      <c r="H57" s="39"/>
      <c r="I57" s="153"/>
      <c r="J57" s="135">
        <f>G57</f>
        <v>0</v>
      </c>
      <c r="K57" s="137"/>
      <c r="L57" s="141"/>
    </row>
    <row r="58" spans="1:12" s="11" customFormat="1" ht="17.25" customHeight="1" thickBot="1">
      <c r="A58" s="78"/>
      <c r="B58" s="3" t="s">
        <v>64</v>
      </c>
      <c r="C58" s="123"/>
      <c r="D58" s="36"/>
      <c r="E58" s="123" t="s">
        <v>31</v>
      </c>
      <c r="F58" s="37"/>
      <c r="G58" s="38">
        <f t="shared" si="7"/>
        <v>0</v>
      </c>
      <c r="H58" s="39"/>
      <c r="I58" s="153"/>
      <c r="J58" s="135">
        <f>G58</f>
        <v>0</v>
      </c>
      <c r="K58" s="137"/>
      <c r="L58" s="141"/>
    </row>
    <row r="59" spans="1:12" s="11" customFormat="1" ht="17.25" customHeight="1" thickBot="1">
      <c r="A59" s="78"/>
      <c r="B59" s="3" t="s">
        <v>65</v>
      </c>
      <c r="C59" s="123"/>
      <c r="D59" s="36"/>
      <c r="E59" s="123" t="s">
        <v>31</v>
      </c>
      <c r="F59" s="37"/>
      <c r="G59" s="38">
        <f t="shared" si="7"/>
        <v>0</v>
      </c>
      <c r="H59" s="39"/>
      <c r="I59" s="153"/>
      <c r="J59" s="134"/>
      <c r="K59" s="137"/>
      <c r="L59" s="142">
        <f>G59</f>
        <v>0</v>
      </c>
    </row>
    <row r="60" spans="1:12" s="11" customFormat="1" ht="17.25" customHeight="1" thickBot="1">
      <c r="A60" s="78"/>
      <c r="B60" s="3" t="s">
        <v>66</v>
      </c>
      <c r="C60" s="123"/>
      <c r="D60" s="36"/>
      <c r="E60" s="123" t="s">
        <v>31</v>
      </c>
      <c r="F60" s="37"/>
      <c r="G60" s="38">
        <f t="shared" si="7"/>
        <v>0</v>
      </c>
      <c r="H60" s="39"/>
      <c r="I60" s="153"/>
      <c r="J60" s="134"/>
      <c r="K60" s="137"/>
      <c r="L60" s="142">
        <f>G60</f>
        <v>0</v>
      </c>
    </row>
    <row r="61" spans="1:12" s="11" customFormat="1" ht="17.25" customHeight="1" thickBot="1">
      <c r="A61" s="78"/>
      <c r="B61" s="3" t="s">
        <v>67</v>
      </c>
      <c r="C61" s="123"/>
      <c r="D61" s="36"/>
      <c r="E61" s="123" t="s">
        <v>31</v>
      </c>
      <c r="F61" s="37"/>
      <c r="G61" s="38">
        <f t="shared" si="7"/>
        <v>0</v>
      </c>
      <c r="H61" s="39"/>
      <c r="I61" s="153"/>
      <c r="J61" s="134"/>
      <c r="K61" s="137"/>
      <c r="L61" s="142">
        <f>G61</f>
        <v>0</v>
      </c>
    </row>
    <row r="62" spans="1:12" s="11" customFormat="1" ht="17.25" customHeight="1" thickBot="1">
      <c r="A62" s="78"/>
      <c r="B62" s="3" t="s">
        <v>68</v>
      </c>
      <c r="C62" s="123"/>
      <c r="D62" s="36"/>
      <c r="E62" s="123" t="s">
        <v>31</v>
      </c>
      <c r="F62" s="37"/>
      <c r="G62" s="38">
        <f t="shared" si="7"/>
        <v>0</v>
      </c>
      <c r="H62" s="39"/>
      <c r="I62" s="153"/>
      <c r="J62" s="134"/>
      <c r="K62" s="137"/>
      <c r="L62" s="142">
        <f>G62</f>
        <v>0</v>
      </c>
    </row>
    <row r="63" spans="1:12" s="11" customFormat="1" ht="17.25" customHeight="1" thickBot="1">
      <c r="A63" s="78"/>
      <c r="B63" s="3" t="s">
        <v>27</v>
      </c>
      <c r="C63" s="123"/>
      <c r="D63" s="36"/>
      <c r="E63" s="123" t="s">
        <v>31</v>
      </c>
      <c r="F63" s="37"/>
      <c r="G63" s="38">
        <f t="shared" si="7"/>
        <v>0</v>
      </c>
      <c r="H63" s="39"/>
      <c r="I63" s="153"/>
      <c r="J63" s="135">
        <f>G63</f>
        <v>0</v>
      </c>
      <c r="K63" s="137"/>
      <c r="L63" s="141"/>
    </row>
    <row r="64" spans="1:12" s="11" customFormat="1" ht="17.25" customHeight="1" thickBot="1">
      <c r="A64" s="78"/>
      <c r="B64" s="3" t="s">
        <v>69</v>
      </c>
      <c r="C64" s="123"/>
      <c r="D64" s="36"/>
      <c r="E64" s="123" t="s">
        <v>31</v>
      </c>
      <c r="F64" s="37"/>
      <c r="G64" s="38">
        <f t="shared" si="7"/>
        <v>0</v>
      </c>
      <c r="H64" s="39"/>
      <c r="I64" s="153"/>
      <c r="J64" s="135">
        <f>G64</f>
        <v>0</v>
      </c>
      <c r="K64" s="137"/>
      <c r="L64" s="141"/>
    </row>
    <row r="65" spans="1:12" s="11" customFormat="1" ht="17.25" customHeight="1" thickBot="1">
      <c r="A65" s="78"/>
      <c r="B65" s="3" t="s">
        <v>70</v>
      </c>
      <c r="C65" s="123"/>
      <c r="D65" s="36"/>
      <c r="E65" s="123" t="s">
        <v>31</v>
      </c>
      <c r="F65" s="37"/>
      <c r="G65" s="38">
        <f t="shared" si="7"/>
        <v>0</v>
      </c>
      <c r="H65" s="39"/>
      <c r="I65" s="153"/>
      <c r="J65" s="135">
        <f>G65</f>
        <v>0</v>
      </c>
      <c r="K65" s="137"/>
      <c r="L65" s="141"/>
    </row>
    <row r="66" spans="1:12" s="11" customFormat="1" ht="17.25" customHeight="1" thickBot="1">
      <c r="A66" s="78"/>
      <c r="B66" s="3" t="s">
        <v>71</v>
      </c>
      <c r="C66" s="123"/>
      <c r="D66" s="36"/>
      <c r="E66" s="123" t="s">
        <v>31</v>
      </c>
      <c r="F66" s="37"/>
      <c r="G66" s="38">
        <f t="shared" si="7"/>
        <v>0</v>
      </c>
      <c r="H66" s="39"/>
      <c r="I66" s="153"/>
      <c r="J66" s="135">
        <f>G66</f>
        <v>0</v>
      </c>
      <c r="K66" s="137"/>
      <c r="L66" s="141"/>
    </row>
    <row r="67" spans="1:12" s="11" customFormat="1" ht="17.25" customHeight="1" thickBot="1">
      <c r="A67" s="78"/>
      <c r="B67" s="3" t="s">
        <v>72</v>
      </c>
      <c r="C67" s="123"/>
      <c r="D67" s="36"/>
      <c r="E67" s="123" t="s">
        <v>31</v>
      </c>
      <c r="F67" s="37"/>
      <c r="G67" s="38">
        <f t="shared" si="7"/>
        <v>0</v>
      </c>
      <c r="H67" s="39"/>
      <c r="I67" s="153"/>
      <c r="J67" s="135">
        <f>G67</f>
        <v>0</v>
      </c>
      <c r="K67" s="137"/>
      <c r="L67" s="141"/>
    </row>
    <row r="68" spans="1:12" s="11" customFormat="1" ht="17.25" customHeight="1" thickBot="1">
      <c r="A68" s="78"/>
      <c r="B68" s="3" t="s">
        <v>1</v>
      </c>
      <c r="C68" s="123"/>
      <c r="D68" s="36"/>
      <c r="E68" s="123" t="s">
        <v>31</v>
      </c>
      <c r="F68" s="37"/>
      <c r="G68" s="38">
        <f t="shared" si="7"/>
        <v>0</v>
      </c>
      <c r="H68" s="39"/>
      <c r="I68" s="153"/>
      <c r="J68" s="134"/>
      <c r="K68" s="138">
        <f>G68</f>
        <v>0</v>
      </c>
      <c r="L68" s="141"/>
    </row>
    <row r="69" spans="1:12" s="11" customFormat="1" ht="17.25" customHeight="1" thickBot="1">
      <c r="A69" s="78"/>
      <c r="B69" s="3" t="s">
        <v>73</v>
      </c>
      <c r="C69" s="123"/>
      <c r="D69" s="36"/>
      <c r="E69" s="123" t="s">
        <v>31</v>
      </c>
      <c r="F69" s="37"/>
      <c r="G69" s="38">
        <f t="shared" si="7"/>
        <v>0</v>
      </c>
      <c r="H69" s="39"/>
      <c r="I69" s="153"/>
      <c r="J69" s="135">
        <f>G69</f>
        <v>0</v>
      </c>
      <c r="K69" s="137"/>
      <c r="L69" s="141"/>
    </row>
    <row r="70" spans="1:12" s="11" customFormat="1" ht="17.25" customHeight="1" thickBot="1">
      <c r="A70" s="78"/>
      <c r="B70" s="2" t="s">
        <v>7</v>
      </c>
      <c r="C70" s="124"/>
      <c r="D70" s="40"/>
      <c r="E70" s="123" t="s">
        <v>31</v>
      </c>
      <c r="F70" s="41"/>
      <c r="G70" s="38">
        <f t="shared" si="7"/>
        <v>0</v>
      </c>
      <c r="H70" s="42"/>
      <c r="I70" s="153"/>
      <c r="J70" s="135">
        <f>G70</f>
        <v>0</v>
      </c>
      <c r="K70" s="137"/>
      <c r="L70" s="141"/>
    </row>
    <row r="71" spans="1:12" s="11" customFormat="1" ht="17.25" customHeight="1" thickBot="1">
      <c r="A71" s="79"/>
      <c r="B71" s="80" t="s">
        <v>74</v>
      </c>
      <c r="C71" s="81" t="s">
        <v>100</v>
      </c>
      <c r="D71" s="82"/>
      <c r="E71" s="83" t="s">
        <v>101</v>
      </c>
      <c r="F71" s="84"/>
      <c r="G71" s="85">
        <f>-SUM(G72:G84)</f>
        <v>0</v>
      </c>
      <c r="H71" s="86"/>
      <c r="I71" s="153"/>
      <c r="J71" s="134"/>
      <c r="K71" s="137"/>
      <c r="L71" s="141"/>
    </row>
    <row r="72" spans="1:12" s="11" customFormat="1" ht="17.25" customHeight="1" thickBot="1">
      <c r="A72" s="87"/>
      <c r="B72" s="3" t="s">
        <v>75</v>
      </c>
      <c r="C72" s="123"/>
      <c r="D72" s="36"/>
      <c r="E72" s="123" t="s">
        <v>29</v>
      </c>
      <c r="F72" s="37"/>
      <c r="G72" s="38">
        <f aca="true" t="shared" si="8" ref="G72:G84">IF(E72="","",(C72*VLOOKUP(E72,$AE$2:$AF$6,2)/VLOOKUP($G$9,$AE$2:$AF$6,2)))</f>
        <v>0</v>
      </c>
      <c r="H72" s="39"/>
      <c r="I72" s="153"/>
      <c r="J72" s="135">
        <f>G72</f>
        <v>0</v>
      </c>
      <c r="K72" s="137"/>
      <c r="L72" s="141"/>
    </row>
    <row r="73" spans="1:12" s="11" customFormat="1" ht="17.25" customHeight="1" thickBot="1">
      <c r="A73" s="87"/>
      <c r="B73" s="3" t="s">
        <v>76</v>
      </c>
      <c r="C73" s="123"/>
      <c r="D73" s="36"/>
      <c r="E73" s="123" t="s">
        <v>29</v>
      </c>
      <c r="F73" s="37"/>
      <c r="G73" s="38">
        <f t="shared" si="8"/>
        <v>0</v>
      </c>
      <c r="H73" s="39"/>
      <c r="I73" s="153"/>
      <c r="J73" s="135">
        <f aca="true" t="shared" si="9" ref="J73:J84">G73</f>
        <v>0</v>
      </c>
      <c r="K73" s="137"/>
      <c r="L73" s="141"/>
    </row>
    <row r="74" spans="1:12" s="11" customFormat="1" ht="17.25" customHeight="1" thickBot="1">
      <c r="A74" s="87"/>
      <c r="B74" s="3" t="s">
        <v>83</v>
      </c>
      <c r="C74" s="123"/>
      <c r="D74" s="36"/>
      <c r="E74" s="123" t="s">
        <v>29</v>
      </c>
      <c r="F74" s="37"/>
      <c r="G74" s="38">
        <f t="shared" si="8"/>
        <v>0</v>
      </c>
      <c r="H74" s="39"/>
      <c r="I74" s="153"/>
      <c r="J74" s="135">
        <f t="shared" si="9"/>
        <v>0</v>
      </c>
      <c r="K74" s="137"/>
      <c r="L74" s="141"/>
    </row>
    <row r="75" spans="1:12" s="11" customFormat="1" ht="17.25" customHeight="1" thickBot="1">
      <c r="A75" s="87"/>
      <c r="B75" s="3" t="s">
        <v>26</v>
      </c>
      <c r="C75" s="123"/>
      <c r="D75" s="36"/>
      <c r="E75" s="123" t="s">
        <v>29</v>
      </c>
      <c r="F75" s="37"/>
      <c r="G75" s="38">
        <f t="shared" si="8"/>
        <v>0</v>
      </c>
      <c r="H75" s="39"/>
      <c r="I75" s="153"/>
      <c r="J75" s="135">
        <f t="shared" si="9"/>
        <v>0</v>
      </c>
      <c r="K75" s="137"/>
      <c r="L75" s="141"/>
    </row>
    <row r="76" spans="1:12" s="11" customFormat="1" ht="17.25" customHeight="1" thickBot="1">
      <c r="A76" s="87"/>
      <c r="B76" s="3" t="s">
        <v>77</v>
      </c>
      <c r="C76" s="123"/>
      <c r="D76" s="36"/>
      <c r="E76" s="123" t="s">
        <v>29</v>
      </c>
      <c r="F76" s="37"/>
      <c r="G76" s="38">
        <f t="shared" si="8"/>
        <v>0</v>
      </c>
      <c r="H76" s="39"/>
      <c r="I76" s="153"/>
      <c r="J76" s="135">
        <f t="shared" si="9"/>
        <v>0</v>
      </c>
      <c r="K76" s="137"/>
      <c r="L76" s="141"/>
    </row>
    <row r="77" spans="1:12" s="11" customFormat="1" ht="17.25" customHeight="1" thickBot="1">
      <c r="A77" s="87"/>
      <c r="B77" s="3" t="s">
        <v>78</v>
      </c>
      <c r="C77" s="123"/>
      <c r="D77" s="36"/>
      <c r="E77" s="123" t="s">
        <v>31</v>
      </c>
      <c r="F77" s="37"/>
      <c r="G77" s="38">
        <f t="shared" si="8"/>
        <v>0</v>
      </c>
      <c r="H77" s="39"/>
      <c r="I77" s="153"/>
      <c r="J77" s="135">
        <f t="shared" si="9"/>
        <v>0</v>
      </c>
      <c r="K77" s="137"/>
      <c r="L77" s="141"/>
    </row>
    <row r="78" spans="1:12" s="11" customFormat="1" ht="17.25" customHeight="1" thickBot="1">
      <c r="A78" s="87"/>
      <c r="B78" s="3" t="s">
        <v>28</v>
      </c>
      <c r="C78" s="123"/>
      <c r="D78" s="36"/>
      <c r="E78" s="123" t="s">
        <v>31</v>
      </c>
      <c r="F78" s="37"/>
      <c r="G78" s="38">
        <f t="shared" si="8"/>
        <v>0</v>
      </c>
      <c r="H78" s="39"/>
      <c r="I78" s="153"/>
      <c r="J78" s="135">
        <f t="shared" si="9"/>
        <v>0</v>
      </c>
      <c r="K78" s="137"/>
      <c r="L78" s="141"/>
    </row>
    <row r="79" spans="1:12" s="11" customFormat="1" ht="17.25" customHeight="1" thickBot="1">
      <c r="A79" s="87"/>
      <c r="B79" s="3" t="s">
        <v>79</v>
      </c>
      <c r="C79" s="123"/>
      <c r="D79" s="36"/>
      <c r="E79" s="123" t="s">
        <v>31</v>
      </c>
      <c r="F79" s="37"/>
      <c r="G79" s="38">
        <f t="shared" si="8"/>
        <v>0</v>
      </c>
      <c r="H79" s="39"/>
      <c r="I79" s="153"/>
      <c r="J79" s="135">
        <f t="shared" si="9"/>
        <v>0</v>
      </c>
      <c r="K79" s="137"/>
      <c r="L79" s="141"/>
    </row>
    <row r="80" spans="1:12" s="11" customFormat="1" ht="17.25" customHeight="1" thickBot="1">
      <c r="A80" s="87"/>
      <c r="B80" s="3" t="s">
        <v>80</v>
      </c>
      <c r="C80" s="123"/>
      <c r="D80" s="36"/>
      <c r="E80" s="123" t="s">
        <v>31</v>
      </c>
      <c r="F80" s="37"/>
      <c r="G80" s="38">
        <f t="shared" si="8"/>
        <v>0</v>
      </c>
      <c r="H80" s="39"/>
      <c r="I80" s="153"/>
      <c r="J80" s="135">
        <f t="shared" si="9"/>
        <v>0</v>
      </c>
      <c r="K80" s="137"/>
      <c r="L80" s="141"/>
    </row>
    <row r="81" spans="1:12" s="11" customFormat="1" ht="17.25" customHeight="1" thickBot="1">
      <c r="A81" s="87"/>
      <c r="B81" s="3" t="s">
        <v>81</v>
      </c>
      <c r="C81" s="123"/>
      <c r="D81" s="36"/>
      <c r="E81" s="123" t="s">
        <v>31</v>
      </c>
      <c r="F81" s="37"/>
      <c r="G81" s="38">
        <f t="shared" si="8"/>
        <v>0</v>
      </c>
      <c r="H81" s="39"/>
      <c r="I81" s="153"/>
      <c r="J81" s="135">
        <f t="shared" si="9"/>
        <v>0</v>
      </c>
      <c r="K81" s="137"/>
      <c r="L81" s="141"/>
    </row>
    <row r="82" spans="1:12" s="11" customFormat="1" ht="17.25" customHeight="1" thickBot="1">
      <c r="A82" s="87"/>
      <c r="B82" s="3" t="s">
        <v>25</v>
      </c>
      <c r="C82" s="123"/>
      <c r="D82" s="36"/>
      <c r="E82" s="123" t="s">
        <v>32</v>
      </c>
      <c r="F82" s="37"/>
      <c r="G82" s="38">
        <f t="shared" si="8"/>
        <v>0</v>
      </c>
      <c r="H82" s="39"/>
      <c r="I82" s="153"/>
      <c r="J82" s="135"/>
      <c r="K82" s="137"/>
      <c r="L82" s="142">
        <f>G82</f>
        <v>0</v>
      </c>
    </row>
    <row r="83" spans="1:12" s="11" customFormat="1" ht="17.25" customHeight="1" thickBot="1">
      <c r="A83" s="87"/>
      <c r="B83" s="3" t="s">
        <v>82</v>
      </c>
      <c r="C83" s="123"/>
      <c r="D83" s="36"/>
      <c r="E83" s="123" t="s">
        <v>31</v>
      </c>
      <c r="F83" s="37"/>
      <c r="G83" s="38">
        <f t="shared" si="8"/>
        <v>0</v>
      </c>
      <c r="H83" s="39"/>
      <c r="I83" s="153"/>
      <c r="J83" s="135">
        <f t="shared" si="9"/>
        <v>0</v>
      </c>
      <c r="K83" s="137"/>
      <c r="L83" s="141"/>
    </row>
    <row r="84" spans="1:12" s="11" customFormat="1" ht="17.25" customHeight="1" thickBot="1">
      <c r="A84" s="87"/>
      <c r="B84" s="2" t="s">
        <v>7</v>
      </c>
      <c r="C84" s="124"/>
      <c r="D84" s="40"/>
      <c r="E84" s="123" t="s">
        <v>31</v>
      </c>
      <c r="F84" s="41"/>
      <c r="G84" s="38">
        <f t="shared" si="8"/>
        <v>0</v>
      </c>
      <c r="H84" s="42"/>
      <c r="I84" s="153"/>
      <c r="J84" s="135">
        <f t="shared" si="9"/>
        <v>0</v>
      </c>
      <c r="K84" s="137"/>
      <c r="L84" s="141"/>
    </row>
    <row r="85" spans="1:12" s="11" customFormat="1" ht="17.25" customHeight="1" thickBot="1">
      <c r="A85" s="88"/>
      <c r="B85" s="89" t="s">
        <v>84</v>
      </c>
      <c r="C85" s="90" t="s">
        <v>100</v>
      </c>
      <c r="D85" s="91"/>
      <c r="E85" s="92" t="s">
        <v>101</v>
      </c>
      <c r="F85" s="93"/>
      <c r="G85" s="94">
        <f>-SUM(G86:G93)</f>
        <v>0</v>
      </c>
      <c r="H85" s="95"/>
      <c r="I85" s="153"/>
      <c r="J85" s="134"/>
      <c r="K85" s="137"/>
      <c r="L85" s="141"/>
    </row>
    <row r="86" spans="1:12" s="11" customFormat="1" ht="17.25" customHeight="1" thickBot="1">
      <c r="A86" s="96"/>
      <c r="B86" s="3" t="s">
        <v>85</v>
      </c>
      <c r="C86" s="123"/>
      <c r="D86" s="36"/>
      <c r="E86" s="123" t="s">
        <v>29</v>
      </c>
      <c r="F86" s="37"/>
      <c r="G86" s="38">
        <f aca="true" t="shared" si="10" ref="G86:G93">IF(E86="","",(C86*VLOOKUP(E86,$AE$2:$AF$6,2)/VLOOKUP($G$9,$AE$2:$AF$6,2)))</f>
        <v>0</v>
      </c>
      <c r="H86" s="39"/>
      <c r="I86" s="153"/>
      <c r="J86" s="135">
        <f>G86</f>
        <v>0</v>
      </c>
      <c r="K86" s="137"/>
      <c r="L86" s="141"/>
    </row>
    <row r="87" spans="1:12" s="11" customFormat="1" ht="17.25" customHeight="1" thickBot="1">
      <c r="A87" s="96"/>
      <c r="B87" s="3" t="s">
        <v>24</v>
      </c>
      <c r="C87" s="123"/>
      <c r="D87" s="36"/>
      <c r="E87" s="123" t="s">
        <v>29</v>
      </c>
      <c r="F87" s="37"/>
      <c r="G87" s="38">
        <f t="shared" si="10"/>
        <v>0</v>
      </c>
      <c r="H87" s="39"/>
      <c r="I87" s="153"/>
      <c r="J87" s="135">
        <f>G87</f>
        <v>0</v>
      </c>
      <c r="K87" s="137"/>
      <c r="L87" s="141"/>
    </row>
    <row r="88" spans="1:12" s="11" customFormat="1" ht="17.25" customHeight="1" thickBot="1">
      <c r="A88" s="96"/>
      <c r="B88" s="3" t="s">
        <v>86</v>
      </c>
      <c r="C88" s="123"/>
      <c r="D88" s="36"/>
      <c r="E88" s="123" t="s">
        <v>29</v>
      </c>
      <c r="F88" s="37"/>
      <c r="G88" s="38">
        <f t="shared" si="10"/>
        <v>0</v>
      </c>
      <c r="H88" s="39"/>
      <c r="I88" s="153"/>
      <c r="J88" s="135">
        <f>G88</f>
        <v>0</v>
      </c>
      <c r="K88" s="137"/>
      <c r="L88" s="141"/>
    </row>
    <row r="89" spans="1:12" s="11" customFormat="1" ht="17.25" customHeight="1" thickBot="1">
      <c r="A89" s="96"/>
      <c r="B89" s="3" t="s">
        <v>87</v>
      </c>
      <c r="C89" s="123"/>
      <c r="D89" s="36"/>
      <c r="E89" s="123" t="s">
        <v>32</v>
      </c>
      <c r="F89" s="37"/>
      <c r="G89" s="38">
        <f t="shared" si="10"/>
        <v>0</v>
      </c>
      <c r="H89" s="39"/>
      <c r="I89" s="153"/>
      <c r="J89" s="134"/>
      <c r="K89" s="138">
        <f>G89</f>
        <v>0</v>
      </c>
      <c r="L89" s="141"/>
    </row>
    <row r="90" spans="1:12" s="11" customFormat="1" ht="17.25" customHeight="1" thickBot="1">
      <c r="A90" s="96"/>
      <c r="B90" s="3" t="s">
        <v>88</v>
      </c>
      <c r="C90" s="123"/>
      <c r="D90" s="36"/>
      <c r="E90" s="123" t="s">
        <v>32</v>
      </c>
      <c r="F90" s="37"/>
      <c r="G90" s="38">
        <f t="shared" si="10"/>
        <v>0</v>
      </c>
      <c r="H90" s="39"/>
      <c r="I90" s="153"/>
      <c r="J90" s="134"/>
      <c r="K90" s="138">
        <f>G90</f>
        <v>0</v>
      </c>
      <c r="L90" s="141"/>
    </row>
    <row r="91" spans="1:12" s="11" customFormat="1" ht="17.25" customHeight="1" thickBot="1">
      <c r="A91" s="96"/>
      <c r="B91" s="3" t="s">
        <v>89</v>
      </c>
      <c r="C91" s="123"/>
      <c r="D91" s="36"/>
      <c r="E91" s="123" t="s">
        <v>31</v>
      </c>
      <c r="F91" s="37"/>
      <c r="G91" s="38">
        <f t="shared" si="10"/>
        <v>0</v>
      </c>
      <c r="H91" s="39"/>
      <c r="I91" s="153"/>
      <c r="J91" s="135">
        <f>G91</f>
        <v>0</v>
      </c>
      <c r="K91" s="137"/>
      <c r="L91" s="141"/>
    </row>
    <row r="92" spans="1:12" s="11" customFormat="1" ht="17.25" customHeight="1" thickBot="1">
      <c r="A92" s="96"/>
      <c r="B92" s="3" t="s">
        <v>90</v>
      </c>
      <c r="C92" s="123"/>
      <c r="D92" s="36"/>
      <c r="E92" s="123" t="s">
        <v>32</v>
      </c>
      <c r="F92" s="37"/>
      <c r="G92" s="38">
        <f t="shared" si="10"/>
        <v>0</v>
      </c>
      <c r="H92" s="39"/>
      <c r="I92" s="153"/>
      <c r="J92" s="134"/>
      <c r="K92" s="137"/>
      <c r="L92" s="142">
        <f>G92</f>
        <v>0</v>
      </c>
    </row>
    <row r="93" spans="1:12" s="11" customFormat="1" ht="17.25" customHeight="1" thickBot="1">
      <c r="A93" s="96"/>
      <c r="B93" s="2" t="s">
        <v>7</v>
      </c>
      <c r="C93" s="124"/>
      <c r="D93" s="40"/>
      <c r="E93" s="123" t="s">
        <v>31</v>
      </c>
      <c r="F93" s="41"/>
      <c r="G93" s="38">
        <f t="shared" si="10"/>
        <v>0</v>
      </c>
      <c r="H93" s="42"/>
      <c r="I93" s="153"/>
      <c r="J93" s="135">
        <f>G93</f>
        <v>0</v>
      </c>
      <c r="K93" s="137"/>
      <c r="L93" s="141"/>
    </row>
    <row r="94" spans="1:12" s="11" customFormat="1" ht="17.25" customHeight="1" thickBot="1">
      <c r="A94" s="97"/>
      <c r="B94" s="98" t="s">
        <v>91</v>
      </c>
      <c r="C94" s="99" t="s">
        <v>100</v>
      </c>
      <c r="D94" s="100"/>
      <c r="E94" s="101" t="s">
        <v>101</v>
      </c>
      <c r="F94" s="102"/>
      <c r="G94" s="103">
        <f>-SUM(G95:G105)</f>
        <v>0</v>
      </c>
      <c r="H94" s="104"/>
      <c r="I94" s="153"/>
      <c r="J94" s="134"/>
      <c r="K94" s="137"/>
      <c r="L94" s="141"/>
    </row>
    <row r="95" spans="1:12" s="11" customFormat="1" ht="17.25" customHeight="1" thickBot="1">
      <c r="A95" s="97"/>
      <c r="B95" s="3" t="s">
        <v>22</v>
      </c>
      <c r="C95" s="123"/>
      <c r="D95" s="36"/>
      <c r="E95" s="123" t="s">
        <v>31</v>
      </c>
      <c r="F95" s="37"/>
      <c r="G95" s="38">
        <f aca="true" t="shared" si="11" ref="G95:G105">IF(E95="","",(C95*VLOOKUP(E95,$AE$2:$AF$6,2)/VLOOKUP($G$9,$AE$2:$AF$6,2)))</f>
        <v>0</v>
      </c>
      <c r="H95" s="39"/>
      <c r="I95" s="153"/>
      <c r="J95" s="135">
        <f>G95</f>
        <v>0</v>
      </c>
      <c r="K95" s="137"/>
      <c r="L95" s="141"/>
    </row>
    <row r="96" spans="1:12" s="11" customFormat="1" ht="17.25" customHeight="1" thickBot="1">
      <c r="A96" s="97"/>
      <c r="B96" s="3" t="s">
        <v>92</v>
      </c>
      <c r="C96" s="123"/>
      <c r="D96" s="36"/>
      <c r="E96" s="123" t="s">
        <v>31</v>
      </c>
      <c r="F96" s="37"/>
      <c r="G96" s="38">
        <f t="shared" si="11"/>
        <v>0</v>
      </c>
      <c r="H96" s="39"/>
      <c r="I96" s="153"/>
      <c r="J96" s="135">
        <f>G96</f>
        <v>0</v>
      </c>
      <c r="K96" s="137"/>
      <c r="L96" s="141"/>
    </row>
    <row r="97" spans="1:12" s="11" customFormat="1" ht="17.25" customHeight="1" thickBot="1">
      <c r="A97" s="97"/>
      <c r="B97" s="3" t="s">
        <v>93</v>
      </c>
      <c r="C97" s="123"/>
      <c r="D97" s="36"/>
      <c r="E97" s="123" t="s">
        <v>31</v>
      </c>
      <c r="F97" s="37"/>
      <c r="G97" s="38">
        <f t="shared" si="11"/>
        <v>0</v>
      </c>
      <c r="H97" s="39"/>
      <c r="I97" s="153"/>
      <c r="J97" s="135">
        <f>G97</f>
        <v>0</v>
      </c>
      <c r="K97" s="137"/>
      <c r="L97" s="141"/>
    </row>
    <row r="98" spans="1:12" s="11" customFormat="1" ht="17.25" customHeight="1" thickBot="1">
      <c r="A98" s="97"/>
      <c r="B98" s="3" t="s">
        <v>94</v>
      </c>
      <c r="C98" s="123"/>
      <c r="D98" s="36"/>
      <c r="E98" s="123" t="s">
        <v>31</v>
      </c>
      <c r="F98" s="37"/>
      <c r="G98" s="38">
        <f t="shared" si="11"/>
        <v>0</v>
      </c>
      <c r="H98" s="39"/>
      <c r="I98" s="153"/>
      <c r="J98" s="134"/>
      <c r="K98" s="138">
        <f>G98</f>
        <v>0</v>
      </c>
      <c r="L98" s="141"/>
    </row>
    <row r="99" spans="1:12" s="11" customFormat="1" ht="17.25" customHeight="1" thickBot="1">
      <c r="A99" s="97"/>
      <c r="B99" s="3" t="s">
        <v>95</v>
      </c>
      <c r="C99" s="123"/>
      <c r="D99" s="36"/>
      <c r="E99" s="123" t="s">
        <v>31</v>
      </c>
      <c r="F99" s="37"/>
      <c r="G99" s="38">
        <f t="shared" si="11"/>
        <v>0</v>
      </c>
      <c r="H99" s="39"/>
      <c r="I99" s="153"/>
      <c r="J99" s="134"/>
      <c r="K99" s="138">
        <f>G99</f>
        <v>0</v>
      </c>
      <c r="L99" s="141"/>
    </row>
    <row r="100" spans="1:12" s="11" customFormat="1" ht="17.25" customHeight="1" thickBot="1">
      <c r="A100" s="97"/>
      <c r="B100" s="3" t="s">
        <v>18</v>
      </c>
      <c r="C100" s="123"/>
      <c r="D100" s="36"/>
      <c r="E100" s="123" t="s">
        <v>31</v>
      </c>
      <c r="F100" s="37"/>
      <c r="G100" s="38">
        <f t="shared" si="11"/>
        <v>0</v>
      </c>
      <c r="H100" s="39"/>
      <c r="I100" s="153"/>
      <c r="J100" s="134"/>
      <c r="K100" s="138">
        <f>G100</f>
        <v>0</v>
      </c>
      <c r="L100" s="141"/>
    </row>
    <row r="101" spans="1:12" s="11" customFormat="1" ht="17.25" customHeight="1" thickBot="1">
      <c r="A101" s="97"/>
      <c r="B101" s="3" t="s">
        <v>20</v>
      </c>
      <c r="C101" s="123"/>
      <c r="D101" s="36"/>
      <c r="E101" s="123" t="s">
        <v>31</v>
      </c>
      <c r="F101" s="37"/>
      <c r="G101" s="38">
        <f t="shared" si="11"/>
        <v>0</v>
      </c>
      <c r="H101" s="39"/>
      <c r="I101" s="153"/>
      <c r="J101" s="134"/>
      <c r="K101" s="138">
        <f>G101</f>
        <v>0</v>
      </c>
      <c r="L101" s="141"/>
    </row>
    <row r="102" spans="1:12" s="11" customFormat="1" ht="17.25" customHeight="1" thickBot="1">
      <c r="A102" s="97"/>
      <c r="B102" s="3" t="s">
        <v>19</v>
      </c>
      <c r="C102" s="123"/>
      <c r="D102" s="36"/>
      <c r="E102" s="123" t="s">
        <v>31</v>
      </c>
      <c r="F102" s="37"/>
      <c r="G102" s="38">
        <f t="shared" si="11"/>
        <v>0</v>
      </c>
      <c r="H102" s="39"/>
      <c r="I102" s="153"/>
      <c r="J102" s="134"/>
      <c r="K102" s="138">
        <f>G102</f>
        <v>0</v>
      </c>
      <c r="L102" s="141"/>
    </row>
    <row r="103" spans="1:12" s="11" customFormat="1" ht="17.25" customHeight="1" thickBot="1">
      <c r="A103" s="97"/>
      <c r="B103" s="3" t="s">
        <v>96</v>
      </c>
      <c r="C103" s="123"/>
      <c r="D103" s="36"/>
      <c r="E103" s="123" t="s">
        <v>31</v>
      </c>
      <c r="F103" s="37"/>
      <c r="G103" s="38">
        <f t="shared" si="11"/>
        <v>0</v>
      </c>
      <c r="H103" s="39"/>
      <c r="I103" s="153"/>
      <c r="J103" s="134"/>
      <c r="K103" s="138">
        <f>G103</f>
        <v>0</v>
      </c>
      <c r="L103" s="141"/>
    </row>
    <row r="104" spans="1:12" s="11" customFormat="1" ht="17.25" customHeight="1" thickBot="1">
      <c r="A104" s="97"/>
      <c r="B104" s="3" t="s">
        <v>97</v>
      </c>
      <c r="C104" s="123"/>
      <c r="D104" s="36"/>
      <c r="E104" s="123" t="s">
        <v>31</v>
      </c>
      <c r="F104" s="37"/>
      <c r="G104" s="38">
        <f t="shared" si="11"/>
        <v>0</v>
      </c>
      <c r="H104" s="39"/>
      <c r="I104" s="153"/>
      <c r="J104" s="134"/>
      <c r="K104" s="138">
        <f>G104</f>
        <v>0</v>
      </c>
      <c r="L104" s="141"/>
    </row>
    <row r="105" spans="1:12" s="11" customFormat="1" ht="17.25" customHeight="1" thickBot="1">
      <c r="A105" s="97"/>
      <c r="B105" s="2" t="s">
        <v>7</v>
      </c>
      <c r="C105" s="124"/>
      <c r="D105" s="40"/>
      <c r="E105" s="123" t="s">
        <v>31</v>
      </c>
      <c r="F105" s="105"/>
      <c r="G105" s="38">
        <f t="shared" si="11"/>
        <v>0</v>
      </c>
      <c r="H105" s="106"/>
      <c r="I105" s="153"/>
      <c r="J105" s="135">
        <f>G105</f>
        <v>0</v>
      </c>
      <c r="K105" s="137"/>
      <c r="L105" s="141"/>
    </row>
    <row r="106" spans="1:12" s="11" customFormat="1" ht="17.25" customHeight="1" thickBot="1" thickTop="1">
      <c r="A106" s="107"/>
      <c r="B106" s="108" t="s">
        <v>33</v>
      </c>
      <c r="C106" s="109"/>
      <c r="D106" s="109"/>
      <c r="E106" s="109"/>
      <c r="F106" s="109"/>
      <c r="G106" s="110">
        <f>G10+G21+G35+G48+G56+G71+G85+G94</f>
        <v>0</v>
      </c>
      <c r="H106" s="111"/>
      <c r="I106" s="153"/>
      <c r="J106" s="143">
        <f>SUM(J22:J105)</f>
        <v>0</v>
      </c>
      <c r="K106" s="144">
        <f>SUM(K22:K105)</f>
        <v>0</v>
      </c>
      <c r="L106" s="145">
        <f>SUM(L22:L105)</f>
        <v>0</v>
      </c>
    </row>
    <row r="107" spans="1:12" s="11" customFormat="1" ht="17.25" customHeight="1" thickTop="1">
      <c r="A107" s="112"/>
      <c r="B107" s="113" t="str">
        <f>IF(G106&gt;=0,"Congratulations!Your budget is in surplus.","You are spending more than you earn.")</f>
        <v>Congratulations!Your budget is in surplus.</v>
      </c>
      <c r="C107" s="114"/>
      <c r="D107" s="114"/>
      <c r="E107" s="114"/>
      <c r="F107" s="114"/>
      <c r="G107" s="115"/>
      <c r="H107" s="116"/>
      <c r="I107" s="153"/>
      <c r="J107" s="134"/>
      <c r="K107" s="137"/>
      <c r="L107" s="141"/>
    </row>
    <row r="108" spans="1:12" s="11" customFormat="1" ht="17.25" customHeight="1">
      <c r="A108" s="112"/>
      <c r="B108" s="117"/>
      <c r="C108" s="114"/>
      <c r="D108" s="114"/>
      <c r="E108" s="114"/>
      <c r="F108" s="114"/>
      <c r="G108" s="115"/>
      <c r="H108" s="132" t="s">
        <v>110</v>
      </c>
      <c r="I108" s="154"/>
      <c r="J108" s="146">
        <f>J106/52</f>
        <v>0</v>
      </c>
      <c r="K108" s="147">
        <f>K106/52</f>
        <v>0</v>
      </c>
      <c r="L108" s="148">
        <f>L106/52</f>
        <v>0</v>
      </c>
    </row>
    <row r="109" spans="1:12" s="11" customFormat="1" ht="17.25" customHeight="1">
      <c r="A109" s="112"/>
      <c r="B109" s="117"/>
      <c r="C109" s="114"/>
      <c r="D109" s="114"/>
      <c r="E109" s="114"/>
      <c r="F109" s="114"/>
      <c r="G109" s="115"/>
      <c r="H109" s="116"/>
      <c r="I109" s="153"/>
      <c r="L109" s="140" t="s">
        <v>112</v>
      </c>
    </row>
    <row r="110" spans="1:9" s="11" customFormat="1" ht="17.25" customHeight="1">
      <c r="A110" s="112"/>
      <c r="B110" s="117"/>
      <c r="C110" s="114"/>
      <c r="D110" s="114"/>
      <c r="E110" s="114"/>
      <c r="F110" s="114"/>
      <c r="G110" s="115"/>
      <c r="H110" s="116"/>
      <c r="I110" s="153"/>
    </row>
    <row r="111" spans="1:9" s="11" customFormat="1" ht="17.25" customHeight="1">
      <c r="A111" s="112"/>
      <c r="B111" s="117"/>
      <c r="C111" s="114"/>
      <c r="D111" s="114"/>
      <c r="E111" s="114"/>
      <c r="F111" s="114"/>
      <c r="G111" s="115"/>
      <c r="H111" s="116"/>
      <c r="I111" s="153"/>
    </row>
    <row r="112" spans="1:9" s="11" customFormat="1" ht="17.25" customHeight="1">
      <c r="A112" s="112"/>
      <c r="B112" s="117"/>
      <c r="C112" s="114"/>
      <c r="D112" s="114"/>
      <c r="E112" s="114"/>
      <c r="F112" s="114"/>
      <c r="G112" s="115"/>
      <c r="H112" s="116"/>
      <c r="I112" s="153"/>
    </row>
    <row r="113" spans="1:9" s="11" customFormat="1" ht="17.25" customHeight="1">
      <c r="A113" s="112"/>
      <c r="B113" s="117"/>
      <c r="C113" s="114"/>
      <c r="D113" s="114"/>
      <c r="E113" s="114"/>
      <c r="F113" s="114"/>
      <c r="G113" s="115"/>
      <c r="H113" s="116"/>
      <c r="I113" s="153"/>
    </row>
    <row r="114" spans="1:9" s="11" customFormat="1" ht="17.25" customHeight="1">
      <c r="A114" s="112"/>
      <c r="B114" s="117"/>
      <c r="C114" s="114"/>
      <c r="D114" s="114"/>
      <c r="E114" s="114"/>
      <c r="F114" s="114"/>
      <c r="G114" s="115"/>
      <c r="H114" s="116"/>
      <c r="I114" s="153"/>
    </row>
    <row r="115" spans="1:9" s="11" customFormat="1" ht="17.25" customHeight="1">
      <c r="A115" s="112"/>
      <c r="B115" s="117"/>
      <c r="C115" s="114"/>
      <c r="D115" s="114"/>
      <c r="E115" s="114"/>
      <c r="F115" s="114"/>
      <c r="G115" s="115"/>
      <c r="H115" s="116"/>
      <c r="I115" s="153"/>
    </row>
    <row r="116" spans="1:9" s="11" customFormat="1" ht="17.25" customHeight="1">
      <c r="A116" s="112"/>
      <c r="B116" s="117"/>
      <c r="C116" s="114"/>
      <c r="D116" s="114"/>
      <c r="E116" s="114"/>
      <c r="F116" s="114"/>
      <c r="G116" s="115"/>
      <c r="H116" s="116"/>
      <c r="I116" s="153"/>
    </row>
    <row r="117" spans="1:9" s="11" customFormat="1" ht="17.25" customHeight="1">
      <c r="A117" s="112"/>
      <c r="B117" s="117"/>
      <c r="C117" s="114"/>
      <c r="D117" s="114"/>
      <c r="E117" s="114"/>
      <c r="F117" s="114"/>
      <c r="G117" s="115"/>
      <c r="H117" s="116"/>
      <c r="I117" s="153"/>
    </row>
    <row r="118" spans="1:9" s="11" customFormat="1" ht="17.25" customHeight="1">
      <c r="A118" s="112"/>
      <c r="B118" s="117"/>
      <c r="C118" s="114"/>
      <c r="D118" s="114"/>
      <c r="E118" s="114"/>
      <c r="F118" s="114"/>
      <c r="G118" s="115"/>
      <c r="H118" s="116"/>
      <c r="I118" s="153"/>
    </row>
    <row r="119" spans="1:9" s="11" customFormat="1" ht="17.25" customHeight="1">
      <c r="A119" s="112"/>
      <c r="B119" s="117"/>
      <c r="C119" s="114"/>
      <c r="D119" s="114"/>
      <c r="E119" s="114"/>
      <c r="F119" s="114"/>
      <c r="G119" s="115"/>
      <c r="H119" s="116"/>
      <c r="I119" s="153"/>
    </row>
    <row r="120" spans="1:9" s="11" customFormat="1" ht="17.25" customHeight="1">
      <c r="A120" s="112"/>
      <c r="B120" s="117"/>
      <c r="C120" s="114"/>
      <c r="D120" s="114"/>
      <c r="E120" s="114"/>
      <c r="F120" s="114"/>
      <c r="G120" s="115"/>
      <c r="H120" s="116"/>
      <c r="I120" s="153"/>
    </row>
    <row r="121" spans="1:9" s="11" customFormat="1" ht="17.25" customHeight="1" thickBot="1">
      <c r="A121" s="112"/>
      <c r="B121" s="118"/>
      <c r="C121" s="118"/>
      <c r="D121" s="118"/>
      <c r="E121" s="118"/>
      <c r="F121" s="118"/>
      <c r="G121" s="119"/>
      <c r="H121" s="120"/>
      <c r="I121" s="153"/>
    </row>
    <row r="122" spans="1:9" s="11" customFormat="1" ht="17.25" customHeight="1" thickTop="1">
      <c r="A122" s="127" t="s">
        <v>104</v>
      </c>
      <c r="B122" s="127"/>
      <c r="C122" s="127"/>
      <c r="D122" s="127"/>
      <c r="E122" s="127"/>
      <c r="F122" s="127"/>
      <c r="G122" s="127"/>
      <c r="H122" s="127"/>
      <c r="I122" s="160"/>
    </row>
    <row r="123" spans="7:9" s="11" customFormat="1" ht="17.25" customHeight="1">
      <c r="G123" s="12"/>
      <c r="I123" s="157"/>
    </row>
    <row r="124" spans="31:32" ht="17.25" customHeight="1">
      <c r="AE124" s="11"/>
      <c r="AF124" s="11"/>
    </row>
  </sheetData>
  <sheetProtection sheet="1" scenarios="1" selectLockedCells="1"/>
  <protectedRanges>
    <protectedRange sqref="G9" name="Total view"/>
    <protectedRange sqref="E11:E20 E22:E34 E36:E47 E49:E55 E57:E70 E72:E84 E86:E93 E95:E105" name="Frequency"/>
    <protectedRange sqref="B11:B20 B22:B34 B36:B47 B49:B55 B57:B70 B72:B84 B86:B93 B95:B105" name="Item"/>
    <protectedRange sqref="C11:C20 C22:C34 C36:C47 C49:C55 C57:C70 C72:C84 C86:C93 C95:C105" name="Amount"/>
  </protectedRanges>
  <mergeCells count="2">
    <mergeCell ref="A1:H1"/>
    <mergeCell ref="A122:H122"/>
  </mergeCells>
  <dataValidations count="2">
    <dataValidation type="list" allowBlank="1" showInputMessage="1" showErrorMessage="1" sqref="G9">
      <formula1>$AB$2:$AB$6</formula1>
    </dataValidation>
    <dataValidation type="list" allowBlank="1" showInputMessage="1" showErrorMessage="1" sqref="E11:E20 E95:E105 E86:E93 E72:E84 E57:E70 E49:E55 E36:E47 E22:E34">
      <formula1>$AD$2:$AD$7</formula1>
    </dataValidation>
  </dataValidations>
  <hyperlinks>
    <hyperlink ref="A122:H122" r:id="rId1" display="To ensure you have the latest version of this spreadsheet, or to use ASIC's MoneySmart's online Budget Planner, visit ASIC's MoneySmart website."/>
  </hyperlinks>
  <printOptions/>
  <pageMargins left="0.2362204724409449" right="0.2362204724409449" top="0.31496062992125984" bottom="0.4724409448818898" header="0.31496062992125984" footer="0.31496062992125984"/>
  <pageSetup fitToHeight="0" fitToWidth="1" horizontalDpi="600" verticalDpi="600" orientation="portrait" paperSize="9" scale="80" r:id="rId3"/>
  <headerFooter>
    <oddFooter>&amp;Cmoneysmart.gov.au</oddFooter>
  </headerFooter>
  <ignoredErrors>
    <ignoredError sqref="G21 G35 G48 G56 G71 G85 G9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moneysmart.gov.au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Pat Hoey</cp:lastModifiedBy>
  <cp:lastPrinted>2018-02-26T22:12:35Z</cp:lastPrinted>
  <dcterms:created xsi:type="dcterms:W3CDTF">2010-07-12T00:57:12Z</dcterms:created>
  <dcterms:modified xsi:type="dcterms:W3CDTF">2018-10-10T04:48:08Z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